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8.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rutgersconnect-my.sharepoint.com/personal/lohrmash_rwjms_rutgers_edu/Documents/Curriculum Development/Universal Prevention/26-27 C19 Universal Prevention/Feature 1(C)/Feature 1(C) Related Resources/"/>
    </mc:Choice>
  </mc:AlternateContent>
  <xr:revisionPtr revIDLastSave="0" documentId="8_{78FC0CE3-AA0C-4504-86F2-924508AD8BBF}" xr6:coauthVersionLast="47" xr6:coauthVersionMax="47" xr10:uidLastSave="{00000000-0000-0000-0000-000000000000}"/>
  <bookViews>
    <workbookView xWindow="-108" yWindow="-108" windowWidth="23256" windowHeight="13896" activeTab="3" xr2:uid="{00000000-000D-0000-FFFF-FFFF00000000}"/>
  </bookViews>
  <sheets>
    <sheet name="Start Here" sheetId="10" r:id="rId1"/>
    <sheet name="Year at a Glance" sheetId="8" r:id="rId2"/>
    <sheet name="Decision Making Guide" sheetId="12" r:id="rId3"/>
    <sheet name="Enter Data" sheetId="1" r:id="rId4"/>
    <sheet name="AP 100" sheetId="4" r:id="rId5"/>
    <sheet name="Risk Rates" sheetId="5" r:id="rId6"/>
    <sheet name="Risk Ratio" sheetId="6" r:id="rId7"/>
    <sheet name="Type &amp; Location" sheetId="9" r:id="rId8"/>
    <sheet name="Time Lost" sheetId="1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ZlYU3Q0MciWYdJuSqBqp3o62WHz6DYcyKkcAnI7/AO0="/>
    </ext>
  </extLst>
</workbook>
</file>

<file path=xl/calcChain.xml><?xml version="1.0" encoding="utf-8"?>
<calcChain xmlns="http://schemas.openxmlformats.org/spreadsheetml/2006/main">
  <c r="B124" i="12" l="1"/>
  <c r="B125" i="12"/>
  <c r="B115" i="12"/>
  <c r="B116" i="12"/>
  <c r="B117" i="12"/>
  <c r="B118" i="12"/>
  <c r="B119" i="12"/>
  <c r="B120" i="12"/>
  <c r="B121" i="12"/>
  <c r="B122" i="12"/>
  <c r="B123" i="12"/>
  <c r="B114" i="12"/>
  <c r="B102" i="12"/>
  <c r="B103" i="12"/>
  <c r="B104" i="12"/>
  <c r="B105" i="12"/>
  <c r="B106" i="12"/>
  <c r="B107" i="12"/>
  <c r="B108" i="12"/>
  <c r="B109" i="12"/>
  <c r="B110" i="12"/>
  <c r="B111" i="12"/>
  <c r="B89" i="12"/>
  <c r="B90" i="12"/>
  <c r="B91" i="12"/>
  <c r="B92" i="12"/>
  <c r="B93" i="12"/>
  <c r="B94" i="12"/>
  <c r="B95" i="12"/>
  <c r="B96" i="12"/>
  <c r="B97" i="12"/>
  <c r="B98" i="12"/>
  <c r="B99" i="12"/>
  <c r="B88" i="12"/>
  <c r="G59" i="5"/>
  <c r="G60" i="5"/>
  <c r="G61" i="5"/>
  <c r="G62" i="5"/>
  <c r="G63" i="5"/>
  <c r="I152" i="5" s="1"/>
  <c r="G64" i="5"/>
  <c r="G65" i="5"/>
  <c r="I154" i="5" s="1"/>
  <c r="G66" i="5"/>
  <c r="G67" i="5"/>
  <c r="G68" i="5"/>
  <c r="G58" i="5"/>
  <c r="H68" i="5"/>
  <c r="AC45" i="5" s="1"/>
  <c r="H59" i="5"/>
  <c r="H60" i="5"/>
  <c r="L149" i="5" s="1"/>
  <c r="H61" i="5"/>
  <c r="H62" i="5"/>
  <c r="H63" i="5"/>
  <c r="L152" i="5" s="1"/>
  <c r="H64" i="5"/>
  <c r="H65" i="5"/>
  <c r="L154" i="5" s="1"/>
  <c r="H66" i="5"/>
  <c r="L155" i="5" s="1"/>
  <c r="H67" i="5"/>
  <c r="H58" i="5"/>
  <c r="F5" i="11"/>
  <c r="E14" i="11"/>
  <c r="F14" i="11" s="1"/>
  <c r="F31" i="11"/>
  <c r="E44" i="11" s="1"/>
  <c r="F32" i="11"/>
  <c r="E45" i="11" s="1"/>
  <c r="F33" i="11"/>
  <c r="E46" i="11" s="1"/>
  <c r="F38" i="11"/>
  <c r="E51" i="11" s="1"/>
  <c r="E31" i="11"/>
  <c r="E32" i="11"/>
  <c r="E33" i="11"/>
  <c r="E34" i="11"/>
  <c r="F34" i="11" s="1"/>
  <c r="E35" i="11"/>
  <c r="E36" i="11"/>
  <c r="F36" i="11" s="1"/>
  <c r="E49" i="11" s="1"/>
  <c r="E37" i="11"/>
  <c r="F37" i="11" s="1"/>
  <c r="E50" i="11" s="1"/>
  <c r="E38" i="11"/>
  <c r="E39" i="11"/>
  <c r="F39" i="11" s="1"/>
  <c r="E52" i="11" s="1"/>
  <c r="E30" i="11"/>
  <c r="F30" i="11" s="1"/>
  <c r="E43" i="11" s="1"/>
  <c r="E12" i="11"/>
  <c r="F12" i="11" s="1"/>
  <c r="E5" i="11"/>
  <c r="E4" i="11"/>
  <c r="F4" i="11" s="1"/>
  <c r="E17" i="11" s="1"/>
  <c r="H48" i="9"/>
  <c r="I48" i="9"/>
  <c r="N48" i="9"/>
  <c r="H14" i="9"/>
  <c r="L14" i="9"/>
  <c r="N14" i="9"/>
  <c r="AC46" i="5"/>
  <c r="Z45" i="5"/>
  <c r="W45" i="5"/>
  <c r="F82" i="5"/>
  <c r="C47" i="12" s="1"/>
  <c r="G82" i="5"/>
  <c r="C48" i="12" s="1"/>
  <c r="H82" i="5"/>
  <c r="F68" i="5"/>
  <c r="C34" i="12" s="1"/>
  <c r="F54" i="5"/>
  <c r="C21" i="12" s="1"/>
  <c r="G54" i="5"/>
  <c r="Z44" i="5" s="1"/>
  <c r="H54" i="5"/>
  <c r="AC44" i="5" s="1"/>
  <c r="Z173" i="6"/>
  <c r="G201" i="6"/>
  <c r="AC45" i="6"/>
  <c r="AC44" i="6"/>
  <c r="AC43" i="6"/>
  <c r="AD5" i="6"/>
  <c r="AD3" i="6"/>
  <c r="AD4" i="6"/>
  <c r="I66" i="6"/>
  <c r="Y44" i="6" s="1"/>
  <c r="K66" i="6"/>
  <c r="AA44" i="6" s="1"/>
  <c r="L32" i="5"/>
  <c r="L33" i="5"/>
  <c r="L34" i="5"/>
  <c r="L35" i="5"/>
  <c r="L36" i="5"/>
  <c r="L37" i="5"/>
  <c r="L38" i="5"/>
  <c r="L39" i="5"/>
  <c r="L40" i="5"/>
  <c r="L41" i="5"/>
  <c r="AC5" i="5" s="1"/>
  <c r="L31" i="5"/>
  <c r="L69" i="6" s="1"/>
  <c r="K32" i="5"/>
  <c r="K33" i="5"/>
  <c r="K34" i="5"/>
  <c r="K35" i="5"/>
  <c r="K36" i="5"/>
  <c r="K37" i="5"/>
  <c r="K38" i="5"/>
  <c r="K39" i="5"/>
  <c r="K40" i="5"/>
  <c r="K41" i="5"/>
  <c r="AB5" i="5" s="1"/>
  <c r="K31" i="5"/>
  <c r="J32" i="5"/>
  <c r="J33" i="5"/>
  <c r="J34" i="5"/>
  <c r="J35" i="5"/>
  <c r="J36" i="5"/>
  <c r="J37" i="5"/>
  <c r="J38" i="5"/>
  <c r="J39" i="5"/>
  <c r="J40" i="5"/>
  <c r="J41" i="5"/>
  <c r="J79" i="6" s="1"/>
  <c r="J31" i="5"/>
  <c r="I32" i="5"/>
  <c r="I33" i="5"/>
  <c r="I34" i="5"/>
  <c r="I35" i="5"/>
  <c r="I36" i="5"/>
  <c r="I37" i="5"/>
  <c r="I38" i="5"/>
  <c r="I39" i="5"/>
  <c r="I40" i="5"/>
  <c r="I41" i="5"/>
  <c r="Z5" i="5" s="1"/>
  <c r="I31" i="5"/>
  <c r="H32" i="5"/>
  <c r="H33" i="5"/>
  <c r="H34" i="5"/>
  <c r="H35" i="5"/>
  <c r="H36" i="5"/>
  <c r="H37" i="5"/>
  <c r="H38" i="5"/>
  <c r="H39" i="5"/>
  <c r="H40" i="5"/>
  <c r="H41" i="5"/>
  <c r="Y5" i="5" s="1"/>
  <c r="H31" i="5"/>
  <c r="G32" i="5"/>
  <c r="G33" i="5"/>
  <c r="G34" i="5"/>
  <c r="G35" i="5"/>
  <c r="G36" i="5"/>
  <c r="G37" i="5"/>
  <c r="G38" i="5"/>
  <c r="G39" i="5"/>
  <c r="G40" i="5"/>
  <c r="G41" i="5"/>
  <c r="X5" i="5" s="1"/>
  <c r="G31" i="5"/>
  <c r="F32" i="5"/>
  <c r="F33" i="5"/>
  <c r="F34" i="5"/>
  <c r="F35" i="5"/>
  <c r="F36" i="5"/>
  <c r="F37" i="5"/>
  <c r="F38" i="5"/>
  <c r="F39" i="5"/>
  <c r="F40" i="5"/>
  <c r="F41" i="5"/>
  <c r="W5" i="5" s="1"/>
  <c r="F31" i="5"/>
  <c r="Z4" i="5"/>
  <c r="AA4" i="5"/>
  <c r="W4" i="5"/>
  <c r="AA3" i="5"/>
  <c r="AB3" i="5"/>
  <c r="W3" i="5"/>
  <c r="F27" i="5"/>
  <c r="F66" i="6" s="1"/>
  <c r="G27" i="5"/>
  <c r="G66" i="6" s="1"/>
  <c r="H27" i="5"/>
  <c r="Y4" i="5" s="1"/>
  <c r="I27" i="5"/>
  <c r="C29" i="12" s="1"/>
  <c r="J27" i="5"/>
  <c r="K27" i="5"/>
  <c r="L27" i="5"/>
  <c r="AC4" i="5" s="1"/>
  <c r="F13" i="5"/>
  <c r="C13" i="12" s="1"/>
  <c r="H13" i="5"/>
  <c r="Y3" i="5" s="1"/>
  <c r="I13" i="5"/>
  <c r="J13" i="5"/>
  <c r="K13" i="5"/>
  <c r="L13" i="5"/>
  <c r="AC3" i="5" s="1"/>
  <c r="G13" i="5"/>
  <c r="C14" i="12" s="1"/>
  <c r="K82" i="1"/>
  <c r="K68" i="1"/>
  <c r="G111" i="5" s="1"/>
  <c r="AA45" i="5" s="1"/>
  <c r="K54" i="1"/>
  <c r="D155" i="1"/>
  <c r="G48" i="9" s="1"/>
  <c r="E155" i="1"/>
  <c r="F155" i="1"/>
  <c r="G155" i="1"/>
  <c r="J48" i="9" s="1"/>
  <c r="H155" i="1"/>
  <c r="I155" i="1"/>
  <c r="J155" i="1"/>
  <c r="K155" i="1"/>
  <c r="L155" i="1"/>
  <c r="C155" i="1"/>
  <c r="F48" i="9" s="1"/>
  <c r="M143" i="1"/>
  <c r="M144" i="1"/>
  <c r="M145" i="1"/>
  <c r="M146" i="1"/>
  <c r="M147" i="1"/>
  <c r="M148" i="1"/>
  <c r="M149" i="1"/>
  <c r="M150" i="1"/>
  <c r="M151" i="1"/>
  <c r="M152" i="1"/>
  <c r="M153" i="1"/>
  <c r="M154" i="1"/>
  <c r="E37" i="9"/>
  <c r="AA37" i="9" s="1"/>
  <c r="E38" i="9"/>
  <c r="AA38" i="9" s="1"/>
  <c r="E39" i="9"/>
  <c r="AA39" i="9" s="1"/>
  <c r="E40" i="9"/>
  <c r="AA40" i="9" s="1"/>
  <c r="E41" i="9"/>
  <c r="AA41" i="9" s="1"/>
  <c r="E42" i="9"/>
  <c r="AA42" i="9" s="1"/>
  <c r="E43" i="9"/>
  <c r="AA43" i="9" s="1"/>
  <c r="E44" i="9"/>
  <c r="AA44" i="9" s="1"/>
  <c r="E45" i="9"/>
  <c r="AA45" i="9" s="1"/>
  <c r="E46" i="9"/>
  <c r="AA46" i="9" s="1"/>
  <c r="E47" i="9"/>
  <c r="E36" i="9"/>
  <c r="AA36" i="9" s="1"/>
  <c r="E20" i="9"/>
  <c r="Z20" i="9" s="1"/>
  <c r="E21" i="9"/>
  <c r="Z21" i="9" s="1"/>
  <c r="E22" i="9"/>
  <c r="Z22" i="9" s="1"/>
  <c r="E23" i="9"/>
  <c r="Z23" i="9" s="1"/>
  <c r="E24" i="9"/>
  <c r="Z24" i="9" s="1"/>
  <c r="E25" i="9"/>
  <c r="Z25" i="9" s="1"/>
  <c r="E26" i="9"/>
  <c r="Z26" i="9" s="1"/>
  <c r="E27" i="9"/>
  <c r="Z27" i="9" s="1"/>
  <c r="E28" i="9"/>
  <c r="Z28" i="9" s="1"/>
  <c r="E19" i="9"/>
  <c r="Z19" i="9" s="1"/>
  <c r="E13" i="9"/>
  <c r="Z13" i="9" s="1"/>
  <c r="E12" i="9"/>
  <c r="Z12" i="9" s="1"/>
  <c r="E3" i="9"/>
  <c r="Z3" i="9" s="1"/>
  <c r="E4" i="9"/>
  <c r="Z4" i="9" s="1"/>
  <c r="E5" i="9"/>
  <c r="Z5" i="9" s="1"/>
  <c r="E6" i="9"/>
  <c r="Z6" i="9" s="1"/>
  <c r="E7" i="9"/>
  <c r="Z7" i="9" s="1"/>
  <c r="E8" i="9"/>
  <c r="Z8" i="9" s="1"/>
  <c r="E9" i="9"/>
  <c r="Z9" i="9" s="1"/>
  <c r="E10" i="9"/>
  <c r="Z10" i="9" s="1"/>
  <c r="E11" i="9"/>
  <c r="Z11" i="9" s="1"/>
  <c r="E2" i="9"/>
  <c r="Z2" i="9" s="1"/>
  <c r="G73" i="5"/>
  <c r="G74" i="5"/>
  <c r="G75" i="5"/>
  <c r="I165" i="5" s="1"/>
  <c r="G76" i="5"/>
  <c r="I166" i="5" s="1"/>
  <c r="G77" i="5"/>
  <c r="G78" i="5"/>
  <c r="G79" i="5"/>
  <c r="I169" i="5" s="1"/>
  <c r="G80" i="5"/>
  <c r="I170" i="5" s="1"/>
  <c r="G81" i="5"/>
  <c r="H73" i="5"/>
  <c r="L163" i="5" s="1"/>
  <c r="H74" i="5"/>
  <c r="L164" i="5" s="1"/>
  <c r="H75" i="5"/>
  <c r="L165" i="5" s="1"/>
  <c r="H76" i="5"/>
  <c r="L166" i="5" s="1"/>
  <c r="H77" i="5"/>
  <c r="H78" i="5"/>
  <c r="H79" i="5"/>
  <c r="L169" i="5" s="1"/>
  <c r="H80" i="5"/>
  <c r="L170" i="5" s="1"/>
  <c r="H81" i="5"/>
  <c r="L171" i="5" s="1"/>
  <c r="H72" i="5"/>
  <c r="L162" i="5" s="1"/>
  <c r="G72" i="5"/>
  <c r="I162" i="5" s="1"/>
  <c r="F73" i="5"/>
  <c r="F163" i="5" s="1"/>
  <c r="F74" i="5"/>
  <c r="F164" i="5" s="1"/>
  <c r="F75" i="5"/>
  <c r="F165" i="5" s="1"/>
  <c r="F76" i="5"/>
  <c r="F166" i="5" s="1"/>
  <c r="F77" i="5"/>
  <c r="F167" i="5" s="1"/>
  <c r="F78" i="5"/>
  <c r="F168" i="5" s="1"/>
  <c r="F79" i="5"/>
  <c r="F169" i="5" s="1"/>
  <c r="F80" i="5"/>
  <c r="F170" i="5" s="1"/>
  <c r="F81" i="5"/>
  <c r="F171" i="5" s="1"/>
  <c r="F72" i="5"/>
  <c r="L151" i="5"/>
  <c r="F67" i="5"/>
  <c r="F59" i="5"/>
  <c r="F60" i="5"/>
  <c r="F61" i="5"/>
  <c r="F62" i="5"/>
  <c r="F63" i="5"/>
  <c r="F64" i="5"/>
  <c r="F65" i="5"/>
  <c r="F154" i="5" s="1"/>
  <c r="F66" i="5"/>
  <c r="F58" i="5"/>
  <c r="H45" i="5"/>
  <c r="H46" i="5"/>
  <c r="H47" i="5"/>
  <c r="H48" i="5"/>
  <c r="H49" i="5"/>
  <c r="H50" i="5"/>
  <c r="H51" i="5"/>
  <c r="H52" i="5"/>
  <c r="H53" i="5"/>
  <c r="H44" i="5"/>
  <c r="G53" i="5"/>
  <c r="G45" i="5"/>
  <c r="I132" i="5" s="1"/>
  <c r="G46" i="5"/>
  <c r="G47" i="5"/>
  <c r="I134" i="5" s="1"/>
  <c r="G48" i="5"/>
  <c r="G49" i="5"/>
  <c r="I136" i="5" s="1"/>
  <c r="G50" i="5"/>
  <c r="G51" i="5"/>
  <c r="G52" i="5"/>
  <c r="G44" i="5"/>
  <c r="F45" i="5"/>
  <c r="F46" i="5"/>
  <c r="F47" i="5"/>
  <c r="F48" i="5"/>
  <c r="F49" i="5"/>
  <c r="F50" i="5"/>
  <c r="F51" i="5"/>
  <c r="F52" i="5"/>
  <c r="F53" i="5"/>
  <c r="F44" i="5"/>
  <c r="F3" i="5"/>
  <c r="L18" i="5"/>
  <c r="L19" i="5"/>
  <c r="L20" i="5"/>
  <c r="L21" i="5"/>
  <c r="L22" i="5"/>
  <c r="L23" i="5"/>
  <c r="L24" i="5"/>
  <c r="L25" i="5"/>
  <c r="L26" i="5"/>
  <c r="L17" i="5"/>
  <c r="L56" i="6" s="1"/>
  <c r="K18" i="5"/>
  <c r="K19" i="5"/>
  <c r="K20" i="5"/>
  <c r="K21" i="5"/>
  <c r="K22" i="5"/>
  <c r="K23" i="5"/>
  <c r="K24" i="5"/>
  <c r="K25" i="5"/>
  <c r="K26" i="5"/>
  <c r="K17" i="5"/>
  <c r="J18" i="5"/>
  <c r="J19" i="5"/>
  <c r="J20" i="5"/>
  <c r="J21" i="5"/>
  <c r="J22" i="5"/>
  <c r="J23" i="5"/>
  <c r="J24" i="5"/>
  <c r="J25" i="5"/>
  <c r="J26" i="5"/>
  <c r="J17" i="5"/>
  <c r="I18" i="5"/>
  <c r="I19" i="5"/>
  <c r="I20" i="5"/>
  <c r="I21" i="5"/>
  <c r="I22" i="5"/>
  <c r="I23" i="5"/>
  <c r="I24" i="5"/>
  <c r="I25" i="5"/>
  <c r="I26" i="5"/>
  <c r="I17" i="5"/>
  <c r="H18" i="5"/>
  <c r="H19" i="5"/>
  <c r="H20" i="5"/>
  <c r="H21" i="5"/>
  <c r="H22" i="5"/>
  <c r="H23" i="5"/>
  <c r="H24" i="5"/>
  <c r="H25" i="5"/>
  <c r="H26" i="5"/>
  <c r="H17" i="5"/>
  <c r="K3" i="5"/>
  <c r="G18" i="5"/>
  <c r="G19" i="5"/>
  <c r="G20" i="5"/>
  <c r="G21" i="5"/>
  <c r="G22" i="5"/>
  <c r="G23" i="5"/>
  <c r="G24" i="5"/>
  <c r="G25" i="5"/>
  <c r="G26" i="5"/>
  <c r="G17" i="5"/>
  <c r="F18" i="5"/>
  <c r="F19" i="5"/>
  <c r="F20" i="5"/>
  <c r="F21" i="5"/>
  <c r="F22" i="5"/>
  <c r="F23" i="5"/>
  <c r="F24" i="5"/>
  <c r="F25" i="5"/>
  <c r="F26" i="5"/>
  <c r="F17" i="5"/>
  <c r="L4" i="5"/>
  <c r="L5" i="5"/>
  <c r="L6" i="5"/>
  <c r="L7" i="5"/>
  <c r="L8" i="5"/>
  <c r="L9" i="5"/>
  <c r="L10" i="5"/>
  <c r="L11" i="5"/>
  <c r="L12" i="5"/>
  <c r="L3" i="5"/>
  <c r="K4" i="5"/>
  <c r="K5" i="5"/>
  <c r="K6" i="5"/>
  <c r="K7" i="5"/>
  <c r="K8" i="5"/>
  <c r="K9" i="5"/>
  <c r="K10" i="5"/>
  <c r="K11" i="5"/>
  <c r="K12" i="5"/>
  <c r="J4" i="5"/>
  <c r="J5" i="5"/>
  <c r="J6" i="5"/>
  <c r="J7" i="5"/>
  <c r="J8" i="5"/>
  <c r="J9" i="5"/>
  <c r="J10" i="5"/>
  <c r="J11" i="5"/>
  <c r="J12" i="5"/>
  <c r="J3" i="5"/>
  <c r="I4" i="5"/>
  <c r="I5" i="5"/>
  <c r="I6" i="5"/>
  <c r="I7" i="5"/>
  <c r="I8" i="5"/>
  <c r="I9" i="5"/>
  <c r="I10" i="5"/>
  <c r="I11" i="5"/>
  <c r="I12" i="5"/>
  <c r="I3" i="5"/>
  <c r="H4" i="5"/>
  <c r="H5" i="5"/>
  <c r="H6" i="5"/>
  <c r="H7" i="5"/>
  <c r="H8" i="5"/>
  <c r="H9" i="5"/>
  <c r="H10" i="5"/>
  <c r="H11" i="5"/>
  <c r="H12" i="5"/>
  <c r="H3" i="5"/>
  <c r="G4" i="5"/>
  <c r="G5" i="5"/>
  <c r="G6" i="5"/>
  <c r="G7" i="5"/>
  <c r="G8" i="5"/>
  <c r="G9" i="5"/>
  <c r="G10" i="5"/>
  <c r="G11" i="5"/>
  <c r="G12" i="5"/>
  <c r="G3" i="5"/>
  <c r="F4" i="5"/>
  <c r="F5" i="5"/>
  <c r="F6" i="5"/>
  <c r="F7" i="5"/>
  <c r="F8" i="5"/>
  <c r="F9" i="5"/>
  <c r="F10" i="5"/>
  <c r="F11" i="5"/>
  <c r="F12" i="5"/>
  <c r="E168" i="1"/>
  <c r="F168" i="1"/>
  <c r="G168" i="1"/>
  <c r="H168" i="1"/>
  <c r="I168" i="1"/>
  <c r="J168" i="1"/>
  <c r="K168" i="1"/>
  <c r="L168" i="1"/>
  <c r="M168" i="1"/>
  <c r="D168" i="1"/>
  <c r="N161" i="1"/>
  <c r="N162" i="1"/>
  <c r="N163" i="1"/>
  <c r="N164" i="1"/>
  <c r="N165" i="1"/>
  <c r="N166" i="1"/>
  <c r="N167" i="1"/>
  <c r="C107" i="1"/>
  <c r="C138" i="1"/>
  <c r="D138" i="1"/>
  <c r="E138" i="1"/>
  <c r="F138" i="1"/>
  <c r="G138" i="1"/>
  <c r="H138" i="1"/>
  <c r="I138" i="1"/>
  <c r="J138" i="1"/>
  <c r="K138" i="1"/>
  <c r="L138" i="1"/>
  <c r="G86" i="1"/>
  <c r="G87" i="1"/>
  <c r="G88" i="1"/>
  <c r="G89" i="1"/>
  <c r="G90" i="1"/>
  <c r="G91" i="1"/>
  <c r="G92" i="1"/>
  <c r="G93" i="1"/>
  <c r="G94" i="1"/>
  <c r="G85" i="1"/>
  <c r="G30" i="1"/>
  <c r="E177" i="1" s="1"/>
  <c r="G31" i="1"/>
  <c r="G32" i="1"/>
  <c r="E6" i="11" s="1"/>
  <c r="F6" i="11" s="1"/>
  <c r="E19" i="11" s="1"/>
  <c r="G33" i="1"/>
  <c r="E180" i="1" s="1"/>
  <c r="G34" i="1"/>
  <c r="E181" i="1" s="1"/>
  <c r="G35" i="1"/>
  <c r="E182" i="1" s="1"/>
  <c r="G36" i="1"/>
  <c r="E183" i="1" s="1"/>
  <c r="G37" i="1"/>
  <c r="E184" i="1" s="1"/>
  <c r="G38" i="1"/>
  <c r="G39" i="1"/>
  <c r="E186" i="1" s="1"/>
  <c r="F186" i="1" s="1"/>
  <c r="E107" i="1"/>
  <c r="F107" i="1"/>
  <c r="G107" i="1"/>
  <c r="H107" i="1"/>
  <c r="I107" i="1"/>
  <c r="J107" i="1"/>
  <c r="K107" i="1"/>
  <c r="L107" i="1"/>
  <c r="M107" i="1"/>
  <c r="N107" i="1"/>
  <c r="O107" i="1"/>
  <c r="P107" i="1"/>
  <c r="D107" i="1"/>
  <c r="N160" i="1"/>
  <c r="M137" i="1"/>
  <c r="M136" i="1"/>
  <c r="M135" i="1"/>
  <c r="M134" i="1"/>
  <c r="M133" i="1"/>
  <c r="M132" i="1"/>
  <c r="M131" i="1"/>
  <c r="M130" i="1"/>
  <c r="M129" i="1"/>
  <c r="M128" i="1"/>
  <c r="L123" i="1"/>
  <c r="K123" i="1"/>
  <c r="J123" i="1"/>
  <c r="M14" i="9" s="1"/>
  <c r="I123" i="1"/>
  <c r="G123" i="1"/>
  <c r="J14" i="9" s="1"/>
  <c r="F123" i="1"/>
  <c r="I14" i="9" s="1"/>
  <c r="E123" i="1"/>
  <c r="D123" i="1"/>
  <c r="G14" i="9" s="1"/>
  <c r="C123" i="1"/>
  <c r="M122" i="1"/>
  <c r="M119" i="1"/>
  <c r="M118" i="1"/>
  <c r="M117" i="1"/>
  <c r="M116" i="1"/>
  <c r="M115" i="1"/>
  <c r="M114" i="1"/>
  <c r="M113" i="1"/>
  <c r="M112" i="1"/>
  <c r="K81" i="1"/>
  <c r="K80" i="1"/>
  <c r="K79" i="1"/>
  <c r="K78" i="1"/>
  <c r="K77" i="1"/>
  <c r="K76" i="1"/>
  <c r="K75" i="1"/>
  <c r="K74" i="1"/>
  <c r="K73" i="1"/>
  <c r="K72" i="1"/>
  <c r="K67" i="1"/>
  <c r="K66" i="1"/>
  <c r="K65" i="1"/>
  <c r="K64" i="1"/>
  <c r="K63" i="1"/>
  <c r="K62" i="1"/>
  <c r="K61" i="1"/>
  <c r="K60" i="1"/>
  <c r="K59" i="1"/>
  <c r="K58" i="1"/>
  <c r="K53" i="1"/>
  <c r="K52" i="1"/>
  <c r="K51" i="1"/>
  <c r="K50" i="1"/>
  <c r="K49" i="1"/>
  <c r="K48" i="1"/>
  <c r="K47" i="1"/>
  <c r="K46" i="1"/>
  <c r="K45" i="1"/>
  <c r="K44" i="1"/>
  <c r="F29" i="1"/>
  <c r="E29" i="1"/>
  <c r="D29" i="1"/>
  <c r="G29" i="1" s="1"/>
  <c r="F40" i="9" s="1"/>
  <c r="D16" i="1"/>
  <c r="E40" i="11" s="1"/>
  <c r="F40" i="11" s="1"/>
  <c r="I32" i="11" s="1"/>
  <c r="D4" i="1"/>
  <c r="F97" i="5" s="1"/>
  <c r="W46" i="5" l="1"/>
  <c r="Z46" i="5"/>
  <c r="L79" i="6"/>
  <c r="AB45" i="6" s="1"/>
  <c r="G79" i="6"/>
  <c r="C45" i="12"/>
  <c r="L66" i="6"/>
  <c r="AB44" i="6" s="1"/>
  <c r="H66" i="6"/>
  <c r="X44" i="6" s="1"/>
  <c r="X4" i="5"/>
  <c r="C27" i="12"/>
  <c r="C32" i="12"/>
  <c r="C28" i="12"/>
  <c r="W44" i="5"/>
  <c r="K53" i="6"/>
  <c r="AA43" i="6" s="1"/>
  <c r="J53" i="6"/>
  <c r="X3" i="5"/>
  <c r="C17" i="12"/>
  <c r="I31" i="11"/>
  <c r="E27" i="11"/>
  <c r="E13" i="11"/>
  <c r="F13" i="11" s="1"/>
  <c r="E26" i="11" s="1"/>
  <c r="F14" i="9"/>
  <c r="P14" i="9" s="1"/>
  <c r="O48" i="9"/>
  <c r="E7" i="11"/>
  <c r="M48" i="9"/>
  <c r="L48" i="9"/>
  <c r="E10" i="11"/>
  <c r="F10" i="11" s="1"/>
  <c r="E8" i="11"/>
  <c r="F8" i="11" s="1"/>
  <c r="E9" i="11"/>
  <c r="O14" i="9"/>
  <c r="K48" i="9"/>
  <c r="E11" i="11"/>
  <c r="F11" i="11" s="1"/>
  <c r="E24" i="11" s="1"/>
  <c r="E48" i="11"/>
  <c r="F35" i="11"/>
  <c r="Z43" i="6"/>
  <c r="D56" i="12"/>
  <c r="G136" i="6"/>
  <c r="D60" i="12" s="1"/>
  <c r="F136" i="6"/>
  <c r="X44" i="5"/>
  <c r="Z45" i="6"/>
  <c r="D80" i="12"/>
  <c r="W44" i="6"/>
  <c r="D65" i="12"/>
  <c r="V44" i="6"/>
  <c r="D64" i="12"/>
  <c r="L53" i="6"/>
  <c r="AA5" i="5"/>
  <c r="I53" i="6"/>
  <c r="I79" i="6"/>
  <c r="C15" i="12"/>
  <c r="C41" i="12"/>
  <c r="D69" i="12"/>
  <c r="H53" i="6"/>
  <c r="H79" i="6"/>
  <c r="C16" i="12"/>
  <c r="C42" i="12"/>
  <c r="D70" i="12"/>
  <c r="G53" i="6"/>
  <c r="C43" i="12"/>
  <c r="F53" i="6"/>
  <c r="F79" i="6"/>
  <c r="H111" i="5"/>
  <c r="AD45" i="5" s="1"/>
  <c r="C18" i="12"/>
  <c r="C44" i="12"/>
  <c r="C22" i="12"/>
  <c r="C23" i="12"/>
  <c r="C19" i="12"/>
  <c r="F111" i="5"/>
  <c r="H151" i="6" s="1"/>
  <c r="D73" i="12" s="1"/>
  <c r="Z3" i="5"/>
  <c r="J66" i="6"/>
  <c r="C26" i="12"/>
  <c r="C31" i="12"/>
  <c r="G151" i="6"/>
  <c r="C35" i="12"/>
  <c r="C36" i="12"/>
  <c r="C49" i="12"/>
  <c r="AB4" i="5"/>
  <c r="H125" i="5"/>
  <c r="AD46" i="5" s="1"/>
  <c r="H136" i="6"/>
  <c r="D61" i="12" s="1"/>
  <c r="G125" i="5"/>
  <c r="AA46" i="5" s="1"/>
  <c r="C30" i="12"/>
  <c r="D66" i="12"/>
  <c r="D82" i="12"/>
  <c r="H97" i="5"/>
  <c r="AD44" i="5" s="1"/>
  <c r="K79" i="6"/>
  <c r="G97" i="5"/>
  <c r="AA44" i="5" s="1"/>
  <c r="C39" i="12"/>
  <c r="D67" i="12"/>
  <c r="F125" i="5"/>
  <c r="C40" i="12"/>
  <c r="E47" i="11"/>
  <c r="E23" i="11"/>
  <c r="E18" i="11"/>
  <c r="E21" i="11"/>
  <c r="E25" i="11"/>
  <c r="P48" i="9"/>
  <c r="M37" i="5"/>
  <c r="F35" i="6" s="1"/>
  <c r="M31" i="5"/>
  <c r="G29" i="6" s="1"/>
  <c r="M41" i="5"/>
  <c r="F39" i="6" s="1"/>
  <c r="M39" i="5"/>
  <c r="G37" i="6" s="1"/>
  <c r="M40" i="5"/>
  <c r="I47" i="6"/>
  <c r="M38" i="5"/>
  <c r="L36" i="6" s="1"/>
  <c r="M13" i="5"/>
  <c r="H122" i="6" s="1"/>
  <c r="M36" i="5"/>
  <c r="K34" i="6" s="1"/>
  <c r="M27" i="5"/>
  <c r="I26" i="6" s="1"/>
  <c r="M35" i="5"/>
  <c r="G33" i="6" s="1"/>
  <c r="M34" i="5"/>
  <c r="J32" i="6" s="1"/>
  <c r="M33" i="5"/>
  <c r="H31" i="6" s="1"/>
  <c r="M32" i="5"/>
  <c r="I30" i="6" s="1"/>
  <c r="J71" i="6"/>
  <c r="K61" i="6"/>
  <c r="K75" i="6"/>
  <c r="H46" i="6"/>
  <c r="H77" i="6"/>
  <c r="F52" i="6"/>
  <c r="I56" i="6"/>
  <c r="H70" i="6"/>
  <c r="I52" i="6"/>
  <c r="J62" i="6"/>
  <c r="G65" i="6"/>
  <c r="G52" i="6"/>
  <c r="K63" i="6"/>
  <c r="H63" i="6"/>
  <c r="J43" i="6"/>
  <c r="G63" i="6"/>
  <c r="H72" i="6"/>
  <c r="J69" i="6"/>
  <c r="I48" i="6"/>
  <c r="J57" i="6"/>
  <c r="G62" i="6"/>
  <c r="F88" i="5"/>
  <c r="G132" i="5" s="1"/>
  <c r="K47" i="6"/>
  <c r="G60" i="6"/>
  <c r="H71" i="6"/>
  <c r="J77" i="6"/>
  <c r="K72" i="6"/>
  <c r="J48" i="6"/>
  <c r="K71" i="6"/>
  <c r="H48" i="6"/>
  <c r="G116" i="5"/>
  <c r="J163" i="5" s="1"/>
  <c r="K57" i="6"/>
  <c r="J75" i="6"/>
  <c r="G71" i="6"/>
  <c r="H47" i="6"/>
  <c r="H43" i="6"/>
  <c r="I49" i="6"/>
  <c r="J45" i="6"/>
  <c r="I62" i="6"/>
  <c r="J58" i="6"/>
  <c r="J4" i="9"/>
  <c r="I24" i="9"/>
  <c r="O36" i="9"/>
  <c r="K37" i="9"/>
  <c r="I75" i="6"/>
  <c r="M3" i="9"/>
  <c r="L23" i="9"/>
  <c r="N36" i="9"/>
  <c r="F106" i="5"/>
  <c r="G152" i="5" s="1"/>
  <c r="F107" i="5"/>
  <c r="G153" i="5" s="1"/>
  <c r="L148" i="5"/>
  <c r="I3" i="9"/>
  <c r="I23" i="9"/>
  <c r="K36" i="9"/>
  <c r="L10" i="9"/>
  <c r="H3" i="9"/>
  <c r="H23" i="9"/>
  <c r="J47" i="9"/>
  <c r="M24" i="5"/>
  <c r="J23" i="6" s="1"/>
  <c r="M25" i="5"/>
  <c r="H24" i="6" s="1"/>
  <c r="I10" i="9"/>
  <c r="G3" i="9"/>
  <c r="O22" i="9"/>
  <c r="L44" i="9"/>
  <c r="H90" i="5"/>
  <c r="M134" i="5" s="1"/>
  <c r="H91" i="5"/>
  <c r="M135" i="5" s="1"/>
  <c r="H110" i="5"/>
  <c r="M156" i="5" s="1"/>
  <c r="G64" i="6"/>
  <c r="H10" i="9"/>
  <c r="I19" i="9"/>
  <c r="F22" i="9"/>
  <c r="K44" i="9"/>
  <c r="K76" i="6"/>
  <c r="H9" i="9"/>
  <c r="H19" i="9"/>
  <c r="O21" i="9"/>
  <c r="I43" i="9"/>
  <c r="G117" i="5"/>
  <c r="J164" i="5" s="1"/>
  <c r="G118" i="5"/>
  <c r="J165" i="5" s="1"/>
  <c r="G93" i="5"/>
  <c r="J137" i="5" s="1"/>
  <c r="F119" i="5"/>
  <c r="G166" i="5" s="1"/>
  <c r="K48" i="6"/>
  <c r="G94" i="5"/>
  <c r="J138" i="5" s="1"/>
  <c r="F120" i="5"/>
  <c r="G167" i="5" s="1"/>
  <c r="M8" i="9"/>
  <c r="F13" i="9"/>
  <c r="N28" i="9"/>
  <c r="G43" i="9"/>
  <c r="G49" i="6"/>
  <c r="G76" i="6"/>
  <c r="K8" i="9"/>
  <c r="G28" i="9"/>
  <c r="N42" i="9"/>
  <c r="H8" i="9"/>
  <c r="N27" i="9"/>
  <c r="N41" i="9"/>
  <c r="G47" i="6"/>
  <c r="I43" i="6"/>
  <c r="G59" i="6"/>
  <c r="O7" i="9"/>
  <c r="M27" i="9"/>
  <c r="M41" i="9"/>
  <c r="N5" i="9"/>
  <c r="N26" i="9"/>
  <c r="K40" i="9"/>
  <c r="G124" i="5"/>
  <c r="J171" i="5" s="1"/>
  <c r="G72" i="6"/>
  <c r="M5" i="9"/>
  <c r="M26" i="9"/>
  <c r="M37" i="9"/>
  <c r="F102" i="5"/>
  <c r="G148" i="5" s="1"/>
  <c r="E178" i="1"/>
  <c r="F178" i="1" s="1"/>
  <c r="J59" i="6"/>
  <c r="J5" i="9"/>
  <c r="L24" i="9"/>
  <c r="F36" i="9"/>
  <c r="L37" i="9"/>
  <c r="K78" i="6"/>
  <c r="L46" i="6"/>
  <c r="L60" i="6"/>
  <c r="F70" i="6"/>
  <c r="H76" i="6"/>
  <c r="I72" i="6"/>
  <c r="L74" i="6"/>
  <c r="F45" i="6"/>
  <c r="I57" i="6"/>
  <c r="L59" i="6"/>
  <c r="G69" i="6"/>
  <c r="I71" i="6"/>
  <c r="L73" i="6"/>
  <c r="H73" i="6"/>
  <c r="J56" i="6"/>
  <c r="K62" i="6"/>
  <c r="L58" i="6"/>
  <c r="I70" i="6"/>
  <c r="H49" i="6"/>
  <c r="K49" i="6"/>
  <c r="I150" i="5"/>
  <c r="F135" i="5"/>
  <c r="K46" i="6"/>
  <c r="F65" i="6"/>
  <c r="K60" i="6"/>
  <c r="F43" i="6"/>
  <c r="J78" i="6"/>
  <c r="L70" i="6"/>
  <c r="L140" i="5"/>
  <c r="F151" i="5"/>
  <c r="I148" i="5"/>
  <c r="G44" i="6"/>
  <c r="F2" i="9"/>
  <c r="N7" i="9"/>
  <c r="F3" i="9"/>
  <c r="H26" i="9"/>
  <c r="H21" i="9"/>
  <c r="I47" i="9"/>
  <c r="J40" i="9"/>
  <c r="G51" i="6"/>
  <c r="L44" i="6"/>
  <c r="M5" i="5"/>
  <c r="I5" i="6" s="1"/>
  <c r="G89" i="5"/>
  <c r="J133" i="5" s="1"/>
  <c r="I44" i="6"/>
  <c r="F136" i="5"/>
  <c r="F153" i="5"/>
  <c r="H59" i="6"/>
  <c r="I149" i="5"/>
  <c r="J51" i="6"/>
  <c r="G61" i="6"/>
  <c r="F44" i="6"/>
  <c r="K70" i="6"/>
  <c r="F26" i="9"/>
  <c r="I40" i="9"/>
  <c r="F132" i="5"/>
  <c r="L168" i="5"/>
  <c r="L45" i="6"/>
  <c r="M20" i="9"/>
  <c r="F46" i="9"/>
  <c r="I45" i="6"/>
  <c r="F152" i="5"/>
  <c r="F162" i="5"/>
  <c r="I37" i="9"/>
  <c r="M38" i="9"/>
  <c r="G40" i="9"/>
  <c r="K41" i="9"/>
  <c r="O42" i="9"/>
  <c r="I44" i="9"/>
  <c r="M45" i="9"/>
  <c r="G47" i="9"/>
  <c r="L36" i="9"/>
  <c r="H20" i="9"/>
  <c r="L21" i="9"/>
  <c r="F23" i="9"/>
  <c r="J24" i="9"/>
  <c r="N25" i="9"/>
  <c r="H27" i="9"/>
  <c r="L28" i="9"/>
  <c r="K13" i="9"/>
  <c r="M12" i="9"/>
  <c r="G4" i="9"/>
  <c r="K5" i="9"/>
  <c r="O6" i="9"/>
  <c r="I8" i="9"/>
  <c r="M9" i="9"/>
  <c r="G11" i="9"/>
  <c r="M2" i="9"/>
  <c r="J37" i="9"/>
  <c r="N38" i="9"/>
  <c r="H40" i="9"/>
  <c r="L41" i="9"/>
  <c r="F43" i="9"/>
  <c r="J44" i="9"/>
  <c r="N45" i="9"/>
  <c r="H47" i="9"/>
  <c r="M36" i="9"/>
  <c r="I20" i="9"/>
  <c r="M21" i="9"/>
  <c r="G23" i="9"/>
  <c r="K24" i="9"/>
  <c r="O25" i="9"/>
  <c r="I27" i="9"/>
  <c r="M28" i="9"/>
  <c r="L13" i="9"/>
  <c r="N12" i="9"/>
  <c r="H4" i="9"/>
  <c r="L5" i="9"/>
  <c r="F7" i="9"/>
  <c r="J8" i="9"/>
  <c r="N9" i="9"/>
  <c r="H11" i="9"/>
  <c r="N2" i="9"/>
  <c r="F38" i="9"/>
  <c r="J39" i="9"/>
  <c r="N40" i="9"/>
  <c r="H42" i="9"/>
  <c r="L43" i="9"/>
  <c r="F45" i="9"/>
  <c r="J46" i="9"/>
  <c r="N47" i="9"/>
  <c r="O20" i="9"/>
  <c r="I22" i="9"/>
  <c r="M23" i="9"/>
  <c r="G25" i="9"/>
  <c r="K26" i="9"/>
  <c r="O27" i="9"/>
  <c r="J19" i="9"/>
  <c r="F12" i="9"/>
  <c r="J3" i="9"/>
  <c r="N4" i="9"/>
  <c r="H6" i="9"/>
  <c r="L7" i="9"/>
  <c r="F9" i="9"/>
  <c r="J10" i="9"/>
  <c r="N11" i="9"/>
  <c r="G38" i="9"/>
  <c r="K39" i="9"/>
  <c r="O40" i="9"/>
  <c r="I42" i="9"/>
  <c r="M43" i="9"/>
  <c r="G45" i="9"/>
  <c r="K46" i="9"/>
  <c r="O47" i="9"/>
  <c r="F21" i="9"/>
  <c r="J22" i="9"/>
  <c r="N23" i="9"/>
  <c r="H25" i="9"/>
  <c r="L26" i="9"/>
  <c r="F28" i="9"/>
  <c r="K19" i="9"/>
  <c r="G12" i="9"/>
  <c r="K3" i="9"/>
  <c r="O4" i="9"/>
  <c r="I6" i="9"/>
  <c r="M7" i="9"/>
  <c r="G9" i="9"/>
  <c r="K10" i="9"/>
  <c r="O11" i="9"/>
  <c r="I38" i="9"/>
  <c r="M39" i="9"/>
  <c r="G41" i="9"/>
  <c r="K42" i="9"/>
  <c r="O43" i="9"/>
  <c r="I45" i="9"/>
  <c r="M46" i="9"/>
  <c r="H36" i="9"/>
  <c r="F37" i="9"/>
  <c r="J38" i="9"/>
  <c r="N39" i="9"/>
  <c r="H41" i="9"/>
  <c r="L42" i="9"/>
  <c r="F44" i="9"/>
  <c r="J45" i="9"/>
  <c r="N46" i="9"/>
  <c r="I36" i="9"/>
  <c r="I21" i="9"/>
  <c r="M22" i="9"/>
  <c r="G24" i="9"/>
  <c r="K25" i="9"/>
  <c r="O26" i="9"/>
  <c r="I28" i="9"/>
  <c r="N19" i="9"/>
  <c r="H13" i="9"/>
  <c r="J12" i="9"/>
  <c r="N3" i="9"/>
  <c r="H5" i="9"/>
  <c r="L6" i="9"/>
  <c r="F8" i="9"/>
  <c r="J9" i="9"/>
  <c r="N10" i="9"/>
  <c r="I2" i="9"/>
  <c r="G37" i="9"/>
  <c r="K38" i="9"/>
  <c r="O39" i="9"/>
  <c r="I41" i="9"/>
  <c r="M42" i="9"/>
  <c r="G44" i="9"/>
  <c r="K45" i="9"/>
  <c r="O46" i="9"/>
  <c r="J36" i="9"/>
  <c r="F20" i="9"/>
  <c r="J21" i="9"/>
  <c r="N22" i="9"/>
  <c r="H24" i="9"/>
  <c r="L25" i="9"/>
  <c r="F27" i="9"/>
  <c r="J28" i="9"/>
  <c r="O19" i="9"/>
  <c r="I13" i="9"/>
  <c r="K12" i="9"/>
  <c r="O3" i="9"/>
  <c r="I5" i="9"/>
  <c r="M6" i="9"/>
  <c r="G8" i="9"/>
  <c r="K9" i="9"/>
  <c r="O10" i="9"/>
  <c r="J2" i="9"/>
  <c r="O37" i="9"/>
  <c r="M40" i="9"/>
  <c r="K43" i="9"/>
  <c r="I46" i="9"/>
  <c r="H38" i="9"/>
  <c r="F41" i="9"/>
  <c r="N43" i="9"/>
  <c r="L46" i="9"/>
  <c r="K21" i="9"/>
  <c r="O23" i="9"/>
  <c r="I26" i="9"/>
  <c r="O28" i="9"/>
  <c r="N13" i="9"/>
  <c r="F4" i="9"/>
  <c r="J6" i="9"/>
  <c r="N8" i="9"/>
  <c r="J11" i="9"/>
  <c r="L38" i="9"/>
  <c r="J41" i="9"/>
  <c r="H44" i="9"/>
  <c r="F47" i="9"/>
  <c r="N21" i="9"/>
  <c r="F24" i="9"/>
  <c r="J26" i="9"/>
  <c r="G19" i="9"/>
  <c r="O13" i="9"/>
  <c r="I4" i="9"/>
  <c r="K6" i="9"/>
  <c r="O8" i="9"/>
  <c r="K11" i="9"/>
  <c r="G39" i="9"/>
  <c r="O41" i="9"/>
  <c r="M44" i="9"/>
  <c r="K47" i="9"/>
  <c r="G22" i="9"/>
  <c r="M24" i="9"/>
  <c r="G27" i="9"/>
  <c r="L19" i="9"/>
  <c r="H12" i="9"/>
  <c r="L4" i="9"/>
  <c r="H7" i="9"/>
  <c r="L9" i="9"/>
  <c r="G2" i="9"/>
  <c r="L39" i="9"/>
  <c r="H45" i="9"/>
  <c r="J20" i="9"/>
  <c r="F25" i="9"/>
  <c r="G10" i="9"/>
  <c r="H39" i="9"/>
  <c r="F42" i="9"/>
  <c r="N44" i="9"/>
  <c r="L47" i="9"/>
  <c r="H22" i="9"/>
  <c r="N24" i="9"/>
  <c r="J27" i="9"/>
  <c r="M19" i="9"/>
  <c r="I12" i="9"/>
  <c r="M4" i="9"/>
  <c r="I7" i="9"/>
  <c r="O9" i="9"/>
  <c r="H2" i="9"/>
  <c r="G5" i="9"/>
  <c r="I39" i="9"/>
  <c r="G42" i="9"/>
  <c r="O44" i="9"/>
  <c r="M47" i="9"/>
  <c r="G20" i="9"/>
  <c r="K22" i="9"/>
  <c r="O24" i="9"/>
  <c r="K27" i="9"/>
  <c r="F19" i="9"/>
  <c r="L12" i="9"/>
  <c r="F5" i="9"/>
  <c r="J7" i="9"/>
  <c r="F10" i="9"/>
  <c r="L2" i="9"/>
  <c r="J42" i="9"/>
  <c r="G36" i="9"/>
  <c r="L22" i="9"/>
  <c r="L27" i="9"/>
  <c r="O12" i="9"/>
  <c r="K7" i="9"/>
  <c r="O2" i="9"/>
  <c r="N37" i="9"/>
  <c r="L40" i="9"/>
  <c r="J43" i="9"/>
  <c r="H46" i="9"/>
  <c r="G21" i="9"/>
  <c r="K23" i="9"/>
  <c r="G26" i="9"/>
  <c r="K28" i="9"/>
  <c r="J13" i="9"/>
  <c r="L3" i="9"/>
  <c r="F6" i="9"/>
  <c r="L8" i="9"/>
  <c r="F11" i="9"/>
  <c r="H45" i="6"/>
  <c r="J64" i="6"/>
  <c r="F64" i="6"/>
  <c r="H57" i="6"/>
  <c r="J63" i="6"/>
  <c r="F69" i="6"/>
  <c r="G75" i="6"/>
  <c r="L139" i="5"/>
  <c r="G46" i="9"/>
  <c r="F51" i="6"/>
  <c r="J49" i="6"/>
  <c r="K58" i="6"/>
  <c r="J76" i="6"/>
  <c r="I164" i="5"/>
  <c r="L147" i="5"/>
  <c r="J50" i="6"/>
  <c r="H60" i="6"/>
  <c r="L11" i="9"/>
  <c r="N6" i="9"/>
  <c r="M25" i="9"/>
  <c r="F50" i="6"/>
  <c r="G46" i="6"/>
  <c r="L43" i="6"/>
  <c r="F62" i="6"/>
  <c r="I65" i="6"/>
  <c r="J61" i="6"/>
  <c r="F77" i="6"/>
  <c r="G73" i="6"/>
  <c r="I69" i="6"/>
  <c r="I131" i="5"/>
  <c r="L137" i="5"/>
  <c r="F148" i="5"/>
  <c r="L167" i="5"/>
  <c r="I163" i="5"/>
  <c r="I11" i="9"/>
  <c r="G6" i="9"/>
  <c r="M13" i="9"/>
  <c r="J25" i="9"/>
  <c r="L20" i="9"/>
  <c r="O45" i="9"/>
  <c r="F39" i="9"/>
  <c r="I140" i="5"/>
  <c r="G43" i="6"/>
  <c r="K44" i="6"/>
  <c r="H62" i="6"/>
  <c r="G78" i="6"/>
  <c r="L131" i="5"/>
  <c r="I167" i="5"/>
  <c r="H44" i="6"/>
  <c r="K77" i="6"/>
  <c r="G48" i="6"/>
  <c r="K45" i="6"/>
  <c r="K59" i="6"/>
  <c r="H38" i="6"/>
  <c r="F150" i="5"/>
  <c r="K50" i="6"/>
  <c r="H61" i="6"/>
  <c r="I77" i="6"/>
  <c r="M11" i="9"/>
  <c r="G7" i="9"/>
  <c r="N20" i="9"/>
  <c r="F63" i="6"/>
  <c r="F78" i="6"/>
  <c r="L138" i="5"/>
  <c r="F149" i="5"/>
  <c r="E179" i="1"/>
  <c r="F179" i="1" s="1"/>
  <c r="F49" i="6"/>
  <c r="G45" i="6"/>
  <c r="I51" i="6"/>
  <c r="J47" i="6"/>
  <c r="L52" i="6"/>
  <c r="F61" i="6"/>
  <c r="G57" i="6"/>
  <c r="I64" i="6"/>
  <c r="J60" i="6"/>
  <c r="K56" i="6"/>
  <c r="F56" i="6"/>
  <c r="F76" i="6"/>
  <c r="I78" i="6"/>
  <c r="J74" i="6"/>
  <c r="I139" i="5"/>
  <c r="L136" i="5"/>
  <c r="F156" i="5"/>
  <c r="L156" i="5"/>
  <c r="M10" i="9"/>
  <c r="O5" i="9"/>
  <c r="G13" i="9"/>
  <c r="I25" i="9"/>
  <c r="K20" i="9"/>
  <c r="L45" i="9"/>
  <c r="O38" i="9"/>
  <c r="F48" i="6"/>
  <c r="I50" i="6"/>
  <c r="J46" i="6"/>
  <c r="L51" i="6"/>
  <c r="K51" i="6"/>
  <c r="F60" i="6"/>
  <c r="K43" i="6"/>
  <c r="I63" i="6"/>
  <c r="L65" i="6"/>
  <c r="F75" i="6"/>
  <c r="J73" i="6"/>
  <c r="K65" i="6"/>
  <c r="H75" i="6"/>
  <c r="L50" i="6"/>
  <c r="G50" i="6"/>
  <c r="L64" i="6"/>
  <c r="F74" i="6"/>
  <c r="G70" i="6"/>
  <c r="I76" i="6"/>
  <c r="J72" i="6"/>
  <c r="L78" i="6"/>
  <c r="H78" i="6"/>
  <c r="H65" i="6"/>
  <c r="I58" i="6"/>
  <c r="K74" i="6"/>
  <c r="F47" i="6"/>
  <c r="F59" i="6"/>
  <c r="H69" i="6"/>
  <c r="H58" i="6"/>
  <c r="H74" i="6"/>
  <c r="H51" i="6"/>
  <c r="I60" i="6"/>
  <c r="F140" i="5"/>
  <c r="I135" i="5"/>
  <c r="L132" i="5"/>
  <c r="L150" i="5"/>
  <c r="I171" i="5"/>
  <c r="K64" i="6"/>
  <c r="G58" i="6"/>
  <c r="G74" i="6"/>
  <c r="I9" i="9"/>
  <c r="K4" i="9"/>
  <c r="H28" i="9"/>
  <c r="J23" i="9"/>
  <c r="H43" i="9"/>
  <c r="H37" i="9"/>
  <c r="M155" i="1"/>
  <c r="H56" i="6"/>
  <c r="E185" i="1"/>
  <c r="F185" i="1" s="1"/>
  <c r="F139" i="5"/>
  <c r="F147" i="5"/>
  <c r="I153" i="5"/>
  <c r="I46" i="6"/>
  <c r="K69" i="6"/>
  <c r="K73" i="6"/>
  <c r="G95" i="5"/>
  <c r="J139" i="5" s="1"/>
  <c r="F121" i="5"/>
  <c r="F161" i="6" s="1"/>
  <c r="D211" i="6" s="1"/>
  <c r="H52" i="6"/>
  <c r="J44" i="6"/>
  <c r="F58" i="6"/>
  <c r="I61" i="6"/>
  <c r="L63" i="6"/>
  <c r="F73" i="6"/>
  <c r="L77" i="6"/>
  <c r="I138" i="5"/>
  <c r="L135" i="5"/>
  <c r="I147" i="5"/>
  <c r="L153" i="5"/>
  <c r="G77" i="6"/>
  <c r="I73" i="6"/>
  <c r="F3" i="4"/>
  <c r="K52" i="6"/>
  <c r="L48" i="6"/>
  <c r="F57" i="6"/>
  <c r="L62" i="6"/>
  <c r="F72" i="6"/>
  <c r="I74" i="6"/>
  <c r="J70" i="6"/>
  <c r="L76" i="6"/>
  <c r="I137" i="5"/>
  <c r="L134" i="5"/>
  <c r="I156" i="5"/>
  <c r="L49" i="6"/>
  <c r="H64" i="6"/>
  <c r="H101" i="5"/>
  <c r="M147" i="5" s="1"/>
  <c r="H50" i="6"/>
  <c r="L47" i="6"/>
  <c r="G56" i="6"/>
  <c r="I59" i="6"/>
  <c r="L61" i="6"/>
  <c r="F71" i="6"/>
  <c r="L75" i="6"/>
  <c r="F131" i="5"/>
  <c r="L133" i="5"/>
  <c r="I155" i="5"/>
  <c r="L72" i="6"/>
  <c r="F138" i="5"/>
  <c r="I133" i="5"/>
  <c r="F155" i="5"/>
  <c r="J52" i="6"/>
  <c r="J65" i="6"/>
  <c r="L57" i="6"/>
  <c r="L71" i="6"/>
  <c r="F137" i="5"/>
  <c r="I151" i="5"/>
  <c r="I168" i="5"/>
  <c r="F46" i="6"/>
  <c r="L157" i="5"/>
  <c r="F134" i="5"/>
  <c r="F133" i="5"/>
  <c r="F157" i="5"/>
  <c r="I157" i="5"/>
  <c r="F141" i="5"/>
  <c r="F172" i="5"/>
  <c r="I141" i="5"/>
  <c r="L172" i="5"/>
  <c r="I172" i="5"/>
  <c r="L141" i="5"/>
  <c r="F10" i="4"/>
  <c r="H10" i="4"/>
  <c r="F6" i="4"/>
  <c r="G27" i="4"/>
  <c r="H22" i="4"/>
  <c r="M4" i="5"/>
  <c r="H4" i="6" s="1"/>
  <c r="M23" i="5"/>
  <c r="G22" i="6" s="1"/>
  <c r="F87" i="5"/>
  <c r="H126" i="6" s="1"/>
  <c r="G92" i="5"/>
  <c r="J136" i="5" s="1"/>
  <c r="H89" i="5"/>
  <c r="M133" i="5" s="1"/>
  <c r="G110" i="5"/>
  <c r="J156" i="5" s="1"/>
  <c r="H105" i="5"/>
  <c r="M151" i="5" s="1"/>
  <c r="F118" i="5"/>
  <c r="G165" i="5" s="1"/>
  <c r="H115" i="5"/>
  <c r="M162" i="5" s="1"/>
  <c r="H26" i="4"/>
  <c r="M20" i="5"/>
  <c r="K19" i="6" s="1"/>
  <c r="G10" i="4"/>
  <c r="H5" i="4"/>
  <c r="F27" i="4"/>
  <c r="G22" i="4"/>
  <c r="M22" i="5"/>
  <c r="K21" i="6" s="1"/>
  <c r="F96" i="5"/>
  <c r="G135" i="6" s="1"/>
  <c r="G91" i="5"/>
  <c r="J135" i="5" s="1"/>
  <c r="H88" i="5"/>
  <c r="M132" i="5" s="1"/>
  <c r="F110" i="5"/>
  <c r="G156" i="5" s="1"/>
  <c r="G105" i="5"/>
  <c r="J151" i="5" s="1"/>
  <c r="F117" i="5"/>
  <c r="G157" i="6" s="1"/>
  <c r="G207" i="6" s="1"/>
  <c r="H124" i="5"/>
  <c r="M171" i="5" s="1"/>
  <c r="F116" i="5"/>
  <c r="H156" i="6" s="1"/>
  <c r="H20" i="4"/>
  <c r="F91" i="5"/>
  <c r="G130" i="6" s="1"/>
  <c r="H87" i="5"/>
  <c r="M131" i="5" s="1"/>
  <c r="G108" i="5"/>
  <c r="J154" i="5" s="1"/>
  <c r="H103" i="5"/>
  <c r="M149" i="5" s="1"/>
  <c r="G123" i="5"/>
  <c r="J170" i="5" s="1"/>
  <c r="H119" i="5"/>
  <c r="M166" i="5" s="1"/>
  <c r="F105" i="5"/>
  <c r="F145" i="6" s="1"/>
  <c r="D195" i="6" s="1"/>
  <c r="H123" i="5"/>
  <c r="M170" i="5" s="1"/>
  <c r="H9" i="4"/>
  <c r="G109" i="5"/>
  <c r="J155" i="5" s="1"/>
  <c r="G21" i="4"/>
  <c r="M19" i="5"/>
  <c r="K18" i="6" s="1"/>
  <c r="G88" i="5"/>
  <c r="J132" i="5" s="1"/>
  <c r="G4" i="4"/>
  <c r="G8" i="4"/>
  <c r="F25" i="4"/>
  <c r="F90" i="5"/>
  <c r="G134" i="5" s="1"/>
  <c r="G122" i="5"/>
  <c r="J169" i="5" s="1"/>
  <c r="H12" i="4"/>
  <c r="F8" i="4"/>
  <c r="H19" i="4"/>
  <c r="H24" i="4"/>
  <c r="F20" i="4"/>
  <c r="M10" i="5"/>
  <c r="F90" i="6" s="1"/>
  <c r="C179" i="6" s="1"/>
  <c r="F89" i="5"/>
  <c r="H95" i="5"/>
  <c r="M139" i="5" s="1"/>
  <c r="H107" i="5"/>
  <c r="M153" i="5" s="1"/>
  <c r="F103" i="5"/>
  <c r="G149" i="5" s="1"/>
  <c r="F124" i="5"/>
  <c r="G171" i="5" s="1"/>
  <c r="G121" i="5"/>
  <c r="J168" i="5" s="1"/>
  <c r="H117" i="5"/>
  <c r="M164" i="5" s="1"/>
  <c r="F22" i="4"/>
  <c r="G90" i="5"/>
  <c r="J134" i="5" s="1"/>
  <c r="H109" i="5"/>
  <c r="M155" i="5" s="1"/>
  <c r="F5" i="4"/>
  <c r="H104" i="5"/>
  <c r="M150" i="5" s="1"/>
  <c r="H4" i="4"/>
  <c r="M3" i="5"/>
  <c r="H112" i="6" s="1"/>
  <c r="F93" i="5"/>
  <c r="G132" i="6" s="1"/>
  <c r="F9" i="4"/>
  <c r="F21" i="4"/>
  <c r="F92" i="5"/>
  <c r="G136" i="5" s="1"/>
  <c r="G87" i="5"/>
  <c r="J131" i="5" s="1"/>
  <c r="H108" i="5"/>
  <c r="M154" i="5" s="1"/>
  <c r="F104" i="5"/>
  <c r="G150" i="5" s="1"/>
  <c r="H3" i="4"/>
  <c r="G25" i="4"/>
  <c r="M12" i="5"/>
  <c r="G92" i="6" s="1"/>
  <c r="F181" i="6" s="1"/>
  <c r="G3" i="4"/>
  <c r="F19" i="4"/>
  <c r="G20" i="4"/>
  <c r="M11" i="5"/>
  <c r="G120" i="6" s="1"/>
  <c r="F213" i="6" s="1"/>
  <c r="H96" i="5"/>
  <c r="M140" i="5" s="1"/>
  <c r="F108" i="5"/>
  <c r="G103" i="5"/>
  <c r="J149" i="5" s="1"/>
  <c r="H118" i="5"/>
  <c r="M165" i="5" s="1"/>
  <c r="G12" i="4"/>
  <c r="H7" i="4"/>
  <c r="G19" i="4"/>
  <c r="G24" i="4"/>
  <c r="M9" i="5"/>
  <c r="F89" i="6" s="1"/>
  <c r="C178" i="6" s="1"/>
  <c r="M17" i="5"/>
  <c r="J16" i="6" s="1"/>
  <c r="H94" i="5"/>
  <c r="M138" i="5" s="1"/>
  <c r="G107" i="5"/>
  <c r="J153" i="5" s="1"/>
  <c r="H102" i="5"/>
  <c r="M148" i="5" s="1"/>
  <c r="F123" i="5"/>
  <c r="H163" i="6" s="1"/>
  <c r="G120" i="5"/>
  <c r="J167" i="5" s="1"/>
  <c r="H116" i="5"/>
  <c r="M163" i="5" s="1"/>
  <c r="G26" i="4"/>
  <c r="F94" i="5"/>
  <c r="H122" i="5"/>
  <c r="M169" i="5" s="1"/>
  <c r="F26" i="4"/>
  <c r="F109" i="5"/>
  <c r="H149" i="6" s="1"/>
  <c r="G115" i="5"/>
  <c r="J162" i="5" s="1"/>
  <c r="H120" i="5"/>
  <c r="M167" i="5" s="1"/>
  <c r="F4" i="4"/>
  <c r="G7" i="4"/>
  <c r="M8" i="5"/>
  <c r="F117" i="6" s="1"/>
  <c r="C210" i="6" s="1"/>
  <c r="G96" i="5"/>
  <c r="J140" i="5" s="1"/>
  <c r="H93" i="5"/>
  <c r="M137" i="5" s="1"/>
  <c r="G102" i="5"/>
  <c r="J148" i="5" s="1"/>
  <c r="F122" i="5"/>
  <c r="G169" i="5" s="1"/>
  <c r="G119" i="5"/>
  <c r="J166" i="5" s="1"/>
  <c r="H21" i="4"/>
  <c r="F115" i="5"/>
  <c r="G162" i="5" s="1"/>
  <c r="G9" i="4"/>
  <c r="G104" i="5"/>
  <c r="J150" i="5" s="1"/>
  <c r="H121" i="5"/>
  <c r="M168" i="5" s="1"/>
  <c r="H25" i="4"/>
  <c r="M18" i="5"/>
  <c r="G17" i="6" s="1"/>
  <c r="H8" i="4"/>
  <c r="F101" i="5"/>
  <c r="G147" i="5" s="1"/>
  <c r="H11" i="4"/>
  <c r="F7" i="4"/>
  <c r="G28" i="4"/>
  <c r="H23" i="4"/>
  <c r="M7" i="5"/>
  <c r="H7" i="6" s="1"/>
  <c r="M26" i="5"/>
  <c r="L25" i="6" s="1"/>
  <c r="H92" i="5"/>
  <c r="M136" i="5" s="1"/>
  <c r="G101" i="5"/>
  <c r="J147" i="5" s="1"/>
  <c r="H106" i="5"/>
  <c r="M152" i="5" s="1"/>
  <c r="G5" i="4"/>
  <c r="M21" i="5"/>
  <c r="L20" i="6" s="1"/>
  <c r="F95" i="5"/>
  <c r="G139" i="5" s="1"/>
  <c r="G11" i="4"/>
  <c r="H6" i="4"/>
  <c r="F28" i="4"/>
  <c r="G23" i="4"/>
  <c r="M6" i="5"/>
  <c r="F86" i="6" s="1"/>
  <c r="C175" i="6" s="1"/>
  <c r="G106" i="5"/>
  <c r="J152" i="5" s="1"/>
  <c r="F12" i="4"/>
  <c r="H28" i="4"/>
  <c r="F24" i="4"/>
  <c r="N168" i="1"/>
  <c r="F11" i="4"/>
  <c r="G6" i="4"/>
  <c r="H27" i="4"/>
  <c r="F23" i="4"/>
  <c r="F177" i="1"/>
  <c r="F180" i="1"/>
  <c r="F181" i="1"/>
  <c r="F182" i="1"/>
  <c r="F183" i="1"/>
  <c r="F184" i="1"/>
  <c r="M138" i="1"/>
  <c r="D77" i="12" l="1"/>
  <c r="W45" i="6"/>
  <c r="H26" i="6"/>
  <c r="F122" i="6"/>
  <c r="C83" i="12" s="1"/>
  <c r="D57" i="12"/>
  <c r="F9" i="11"/>
  <c r="E22" i="11" s="1"/>
  <c r="F7" i="11"/>
  <c r="E20" i="11" s="1"/>
  <c r="Z4" i="6"/>
  <c r="C67" i="12"/>
  <c r="C85" i="12"/>
  <c r="I182" i="6"/>
  <c r="AB172" i="6" s="1"/>
  <c r="I215" i="6"/>
  <c r="AB174" i="6" s="1"/>
  <c r="G182" i="6"/>
  <c r="Z172" i="6" s="1"/>
  <c r="D72" i="12"/>
  <c r="X45" i="6"/>
  <c r="D78" i="12"/>
  <c r="F13" i="6"/>
  <c r="V45" i="6"/>
  <c r="D76" i="12"/>
  <c r="D182" i="6"/>
  <c r="W172" i="6" s="1"/>
  <c r="D59" i="12"/>
  <c r="X43" i="6"/>
  <c r="D54" i="12"/>
  <c r="AD5" i="5"/>
  <c r="L39" i="6"/>
  <c r="H39" i="6"/>
  <c r="C46" i="12"/>
  <c r="K39" i="6"/>
  <c r="Z44" i="6"/>
  <c r="D68" i="12"/>
  <c r="D52" i="12"/>
  <c r="V43" i="6"/>
  <c r="AA45" i="6"/>
  <c r="D81" i="12"/>
  <c r="AD3" i="5"/>
  <c r="G108" i="6"/>
  <c r="G122" i="6"/>
  <c r="F108" i="6"/>
  <c r="F93" i="6"/>
  <c r="C20" i="12"/>
  <c r="G93" i="6"/>
  <c r="H93" i="6"/>
  <c r="C61" i="12" s="1"/>
  <c r="H108" i="6"/>
  <c r="Y4" i="6"/>
  <c r="C66" i="12"/>
  <c r="H13" i="6"/>
  <c r="J39" i="6"/>
  <c r="F26" i="6"/>
  <c r="D79" i="12"/>
  <c r="Y45" i="6"/>
  <c r="J26" i="6"/>
  <c r="G34" i="6"/>
  <c r="X46" i="5"/>
  <c r="G165" i="6"/>
  <c r="H165" i="6"/>
  <c r="I39" i="6"/>
  <c r="J13" i="6"/>
  <c r="F165" i="6"/>
  <c r="D55" i="12"/>
  <c r="Y43" i="6"/>
  <c r="K26" i="6"/>
  <c r="W5" i="6"/>
  <c r="C76" i="12"/>
  <c r="I13" i="6"/>
  <c r="G39" i="6"/>
  <c r="X45" i="5"/>
  <c r="F151" i="6"/>
  <c r="D53" i="12"/>
  <c r="W43" i="6"/>
  <c r="C215" i="6"/>
  <c r="V174" i="6" s="1"/>
  <c r="G13" i="6"/>
  <c r="K13" i="6"/>
  <c r="AB43" i="6"/>
  <c r="D58" i="12"/>
  <c r="AD4" i="5"/>
  <c r="L26" i="6"/>
  <c r="C33" i="12"/>
  <c r="G26" i="6"/>
  <c r="L13" i="6"/>
  <c r="J34" i="6"/>
  <c r="I34" i="6"/>
  <c r="F34" i="6"/>
  <c r="H34" i="6"/>
  <c r="L34" i="6"/>
  <c r="F33" i="6"/>
  <c r="H33" i="6"/>
  <c r="I33" i="6"/>
  <c r="J33" i="6"/>
  <c r="K33" i="6"/>
  <c r="L33" i="6"/>
  <c r="F23" i="6"/>
  <c r="G160" i="6"/>
  <c r="G210" i="6" s="1"/>
  <c r="F17" i="6"/>
  <c r="K24" i="6"/>
  <c r="K5" i="6"/>
  <c r="H160" i="6"/>
  <c r="J196" i="6" s="1"/>
  <c r="G142" i="6"/>
  <c r="G191" i="6" s="1"/>
  <c r="G127" i="6"/>
  <c r="I24" i="6"/>
  <c r="F150" i="6"/>
  <c r="D200" i="6" s="1"/>
  <c r="I23" i="6"/>
  <c r="F127" i="6"/>
  <c r="D173" i="6" s="1"/>
  <c r="L8" i="6"/>
  <c r="H114" i="6"/>
  <c r="I207" i="6" s="1"/>
  <c r="F24" i="6"/>
  <c r="G23" i="6"/>
  <c r="J24" i="6"/>
  <c r="L11" i="6"/>
  <c r="G11" i="6"/>
  <c r="H23" i="6"/>
  <c r="J5" i="6"/>
  <c r="H142" i="6"/>
  <c r="G5" i="6"/>
  <c r="H134" i="6"/>
  <c r="G8" i="6"/>
  <c r="L23" i="6"/>
  <c r="G146" i="6"/>
  <c r="G177" i="6" s="1"/>
  <c r="I19" i="6"/>
  <c r="L9" i="6"/>
  <c r="F134" i="6"/>
  <c r="D180" i="6" s="1"/>
  <c r="G141" i="6"/>
  <c r="G200" i="6" s="1"/>
  <c r="F142" i="6"/>
  <c r="D192" i="6" s="1"/>
  <c r="G163" i="6"/>
  <c r="G213" i="6" s="1"/>
  <c r="L38" i="6"/>
  <c r="G31" i="6"/>
  <c r="G106" i="6"/>
  <c r="F199" i="6" s="1"/>
  <c r="I22" i="6"/>
  <c r="H159" i="6"/>
  <c r="J176" i="6" s="1"/>
  <c r="F146" i="6"/>
  <c r="D196" i="6" s="1"/>
  <c r="K37" i="6"/>
  <c r="L31" i="6"/>
  <c r="H147" i="6"/>
  <c r="G30" i="6"/>
  <c r="P41" i="9"/>
  <c r="F30" i="6"/>
  <c r="H102" i="6"/>
  <c r="I195" i="6" s="1"/>
  <c r="L24" i="6"/>
  <c r="F99" i="6"/>
  <c r="C192" i="6" s="1"/>
  <c r="F159" i="6"/>
  <c r="D209" i="6" s="1"/>
  <c r="H157" i="6"/>
  <c r="J174" i="6" s="1"/>
  <c r="G159" i="6"/>
  <c r="G209" i="6" s="1"/>
  <c r="G24" i="6"/>
  <c r="H120" i="6"/>
  <c r="I180" i="6" s="1"/>
  <c r="F31" i="6"/>
  <c r="H146" i="6"/>
  <c r="L37" i="6"/>
  <c r="H129" i="6"/>
  <c r="F20" i="6"/>
  <c r="F11" i="6"/>
  <c r="L4" i="6"/>
  <c r="P36" i="9"/>
  <c r="F131" i="6"/>
  <c r="D177" i="6" s="1"/>
  <c r="H127" i="6"/>
  <c r="H29" i="9"/>
  <c r="G143" i="6"/>
  <c r="G192" i="6" s="1"/>
  <c r="L30" i="6"/>
  <c r="G84" i="6"/>
  <c r="F173" i="6" s="1"/>
  <c r="G100" i="6"/>
  <c r="F193" i="6" s="1"/>
  <c r="F126" i="6"/>
  <c r="K23" i="6"/>
  <c r="P13" i="9"/>
  <c r="H36" i="6"/>
  <c r="G161" i="6"/>
  <c r="G211" i="6" s="1"/>
  <c r="G119" i="6"/>
  <c r="F212" i="6" s="1"/>
  <c r="H85" i="6"/>
  <c r="F141" i="6"/>
  <c r="F107" i="6"/>
  <c r="C200" i="6" s="1"/>
  <c r="L10" i="6"/>
  <c r="G91" i="6"/>
  <c r="F180" i="6" s="1"/>
  <c r="G107" i="6"/>
  <c r="F200" i="6" s="1"/>
  <c r="G35" i="6"/>
  <c r="G25" i="6"/>
  <c r="K22" i="6"/>
  <c r="J22" i="6"/>
  <c r="H121" i="6"/>
  <c r="I181" i="6" s="1"/>
  <c r="L35" i="6"/>
  <c r="G90" i="6"/>
  <c r="F179" i="6" s="1"/>
  <c r="F88" i="6"/>
  <c r="C177" i="6" s="1"/>
  <c r="G12" i="6"/>
  <c r="G114" i="6"/>
  <c r="F207" i="6" s="1"/>
  <c r="P39" i="9"/>
  <c r="F164" i="6"/>
  <c r="D214" i="6" s="1"/>
  <c r="K10" i="6"/>
  <c r="F5" i="6"/>
  <c r="F143" i="6"/>
  <c r="D193" i="6" s="1"/>
  <c r="F147" i="6"/>
  <c r="D197" i="6" s="1"/>
  <c r="H13" i="4"/>
  <c r="U3" i="4" s="1"/>
  <c r="L32" i="6"/>
  <c r="I10" i="6"/>
  <c r="H141" i="6"/>
  <c r="F132" i="6"/>
  <c r="D178" i="6" s="1"/>
  <c r="H107" i="6"/>
  <c r="I200" i="6" s="1"/>
  <c r="H35" i="6"/>
  <c r="G164" i="6"/>
  <c r="G214" i="6" s="1"/>
  <c r="F160" i="6"/>
  <c r="D210" i="6" s="1"/>
  <c r="H90" i="6"/>
  <c r="F37" i="6"/>
  <c r="G7" i="6"/>
  <c r="P40" i="9"/>
  <c r="F84" i="6"/>
  <c r="C173" i="6" s="1"/>
  <c r="L19" i="6"/>
  <c r="I29" i="9"/>
  <c r="G149" i="6"/>
  <c r="G198" i="6" s="1"/>
  <c r="I7" i="6"/>
  <c r="F85" i="6"/>
  <c r="C174" i="6" s="1"/>
  <c r="G134" i="6"/>
  <c r="G147" i="6"/>
  <c r="G178" i="6" s="1"/>
  <c r="F7" i="6"/>
  <c r="K8" i="6"/>
  <c r="F118" i="6"/>
  <c r="C211" i="6" s="1"/>
  <c r="H150" i="6"/>
  <c r="F100" i="6"/>
  <c r="C193" i="6" s="1"/>
  <c r="P45" i="9"/>
  <c r="K12" i="6"/>
  <c r="G131" i="6"/>
  <c r="G117" i="6"/>
  <c r="F210" i="6" s="1"/>
  <c r="P6" i="9"/>
  <c r="P22" i="9"/>
  <c r="G116" i="6"/>
  <c r="F209" i="6" s="1"/>
  <c r="L5" i="6"/>
  <c r="I37" i="6"/>
  <c r="I172" i="6"/>
  <c r="I205" i="6"/>
  <c r="J192" i="6"/>
  <c r="J206" i="6"/>
  <c r="J173" i="6"/>
  <c r="L21" i="6"/>
  <c r="P20" i="9"/>
  <c r="K6" i="6"/>
  <c r="G138" i="5"/>
  <c r="F133" i="6"/>
  <c r="D179" i="6" s="1"/>
  <c r="G154" i="5"/>
  <c r="H148" i="6"/>
  <c r="G162" i="6"/>
  <c r="G212" i="6" s="1"/>
  <c r="J4" i="6"/>
  <c r="I8" i="6"/>
  <c r="H16" i="6"/>
  <c r="J18" i="6"/>
  <c r="P8" i="9"/>
  <c r="G163" i="5"/>
  <c r="F156" i="6"/>
  <c r="D206" i="6" s="1"/>
  <c r="G144" i="6"/>
  <c r="L3" i="6"/>
  <c r="I3" i="6"/>
  <c r="J17" i="6"/>
  <c r="K17" i="6"/>
  <c r="H117" i="6"/>
  <c r="G36" i="6"/>
  <c r="K36" i="6"/>
  <c r="G29" i="9"/>
  <c r="P44" i="9"/>
  <c r="P21" i="9"/>
  <c r="P23" i="9"/>
  <c r="H8" i="6"/>
  <c r="F101" i="6"/>
  <c r="C194" i="6" s="1"/>
  <c r="G4" i="6"/>
  <c r="H30" i="4"/>
  <c r="H30" i="6"/>
  <c r="K30" i="6"/>
  <c r="G164" i="5"/>
  <c r="F157" i="6"/>
  <c r="D207" i="6" s="1"/>
  <c r="H130" i="6"/>
  <c r="J30" i="6"/>
  <c r="J35" i="6"/>
  <c r="K35" i="6"/>
  <c r="I35" i="6"/>
  <c r="F21" i="6"/>
  <c r="H105" i="6"/>
  <c r="I198" i="6" s="1"/>
  <c r="H18" i="6"/>
  <c r="H155" i="6"/>
  <c r="I12" i="6"/>
  <c r="L29" i="9"/>
  <c r="F155" i="6"/>
  <c r="K4" i="6"/>
  <c r="G158" i="6"/>
  <c r="G208" i="6" s="1"/>
  <c r="F102" i="6"/>
  <c r="C195" i="6" s="1"/>
  <c r="L18" i="6"/>
  <c r="H144" i="6"/>
  <c r="H6" i="6"/>
  <c r="H115" i="6"/>
  <c r="F6" i="6"/>
  <c r="J6" i="6"/>
  <c r="G6" i="6"/>
  <c r="G156" i="6"/>
  <c r="G206" i="6" s="1"/>
  <c r="P24" i="9"/>
  <c r="G115" i="6"/>
  <c r="F208" i="6" s="1"/>
  <c r="F87" i="6"/>
  <c r="C176" i="6" s="1"/>
  <c r="I17" i="6"/>
  <c r="H99" i="6"/>
  <c r="I192" i="6" s="1"/>
  <c r="F112" i="6"/>
  <c r="H98" i="6"/>
  <c r="F98" i="6"/>
  <c r="F115" i="6"/>
  <c r="C208" i="6" s="1"/>
  <c r="F13" i="4"/>
  <c r="G86" i="6"/>
  <c r="F175" i="6" s="1"/>
  <c r="G133" i="6"/>
  <c r="F162" i="6"/>
  <c r="D212" i="6" s="1"/>
  <c r="H17" i="6"/>
  <c r="P42" i="9"/>
  <c r="J29" i="9"/>
  <c r="P38" i="9"/>
  <c r="P26" i="9"/>
  <c r="J199" i="6"/>
  <c r="J213" i="6"/>
  <c r="F92" i="6"/>
  <c r="C181" i="6" s="1"/>
  <c r="G16" i="6"/>
  <c r="P12" i="9"/>
  <c r="G101" i="6"/>
  <c r="F194" i="6" s="1"/>
  <c r="G148" i="6"/>
  <c r="H3" i="6"/>
  <c r="F38" i="6"/>
  <c r="P47" i="9"/>
  <c r="C125" i="12" s="1"/>
  <c r="H21" i="6"/>
  <c r="I18" i="6"/>
  <c r="G29" i="4"/>
  <c r="H11" i="6"/>
  <c r="F120" i="6"/>
  <c r="C213" i="6" s="1"/>
  <c r="I11" i="6"/>
  <c r="J11" i="6"/>
  <c r="K11" i="6"/>
  <c r="H106" i="6"/>
  <c r="I199" i="6" s="1"/>
  <c r="G133" i="5"/>
  <c r="F128" i="6"/>
  <c r="D174" i="6" s="1"/>
  <c r="G128" i="6"/>
  <c r="G19" i="6"/>
  <c r="H19" i="6"/>
  <c r="G131" i="5"/>
  <c r="G126" i="6"/>
  <c r="L7" i="6"/>
  <c r="H131" i="6"/>
  <c r="F32" i="6"/>
  <c r="F91" i="6"/>
  <c r="C180" i="6" s="1"/>
  <c r="H84" i="6"/>
  <c r="F8" i="6"/>
  <c r="J7" i="6"/>
  <c r="H119" i="6"/>
  <c r="H83" i="6"/>
  <c r="F10" i="6"/>
  <c r="H135" i="6"/>
  <c r="H91" i="6"/>
  <c r="P10" i="9"/>
  <c r="P37" i="9"/>
  <c r="F103" i="6"/>
  <c r="C196" i="6" s="1"/>
  <c r="F121" i="6"/>
  <c r="C214" i="6" s="1"/>
  <c r="J38" i="6"/>
  <c r="G129" i="6"/>
  <c r="K38" i="6"/>
  <c r="J25" i="6"/>
  <c r="H25" i="6"/>
  <c r="K25" i="6"/>
  <c r="G118" i="6"/>
  <c r="F211" i="6" s="1"/>
  <c r="H89" i="6"/>
  <c r="F104" i="6"/>
  <c r="C197" i="6" s="1"/>
  <c r="G104" i="6"/>
  <c r="F197" i="6" s="1"/>
  <c r="G9" i="6"/>
  <c r="I9" i="6"/>
  <c r="J180" i="6"/>
  <c r="F148" i="6"/>
  <c r="D198" i="6" s="1"/>
  <c r="L17" i="6"/>
  <c r="I38" i="6"/>
  <c r="L12" i="6"/>
  <c r="H162" i="6"/>
  <c r="N29" i="9"/>
  <c r="J3" i="6"/>
  <c r="I20" i="6"/>
  <c r="J20" i="6"/>
  <c r="K20" i="6"/>
  <c r="G20" i="6"/>
  <c r="G170" i="5"/>
  <c r="F163" i="6"/>
  <c r="D213" i="6" s="1"/>
  <c r="J31" i="6"/>
  <c r="K31" i="6"/>
  <c r="K29" i="6"/>
  <c r="H29" i="6"/>
  <c r="I29" i="6"/>
  <c r="J29" i="6"/>
  <c r="F83" i="6"/>
  <c r="I6" i="6"/>
  <c r="F106" i="6"/>
  <c r="C199" i="6" s="1"/>
  <c r="F19" i="6"/>
  <c r="I36" i="6"/>
  <c r="F36" i="6"/>
  <c r="F129" i="6"/>
  <c r="D175" i="6" s="1"/>
  <c r="J21" i="6"/>
  <c r="H37" i="6"/>
  <c r="J37" i="6"/>
  <c r="P25" i="9"/>
  <c r="O29" i="9"/>
  <c r="L6" i="6"/>
  <c r="H22" i="6"/>
  <c r="K16" i="6"/>
  <c r="L16" i="6"/>
  <c r="I16" i="6"/>
  <c r="G103" i="6"/>
  <c r="F196" i="6" s="1"/>
  <c r="G88" i="6"/>
  <c r="F177" i="6" s="1"/>
  <c r="J8" i="6"/>
  <c r="H103" i="6"/>
  <c r="I196" i="6" s="1"/>
  <c r="G168" i="5"/>
  <c r="H161" i="6"/>
  <c r="K7" i="6"/>
  <c r="G87" i="6"/>
  <c r="F176" i="6" s="1"/>
  <c r="H87" i="6"/>
  <c r="H116" i="6"/>
  <c r="G30" i="4"/>
  <c r="G32" i="6"/>
  <c r="H32" i="6"/>
  <c r="G14" i="4"/>
  <c r="F29" i="4"/>
  <c r="F119" i="6"/>
  <c r="C212" i="6" s="1"/>
  <c r="G10" i="6"/>
  <c r="H10" i="6"/>
  <c r="G105" i="6"/>
  <c r="F198" i="6" s="1"/>
  <c r="F16" i="6"/>
  <c r="F105" i="6"/>
  <c r="C198" i="6" s="1"/>
  <c r="L22" i="6"/>
  <c r="F116" i="6"/>
  <c r="C209" i="6" s="1"/>
  <c r="G102" i="6"/>
  <c r="F195" i="6" s="1"/>
  <c r="K3" i="6"/>
  <c r="H133" i="6"/>
  <c r="J36" i="6"/>
  <c r="F12" i="6"/>
  <c r="P5" i="9"/>
  <c r="P46" i="9"/>
  <c r="J10" i="6"/>
  <c r="J19" i="6"/>
  <c r="F3" i="6"/>
  <c r="H20" i="6"/>
  <c r="G85" i="6"/>
  <c r="F174" i="6" s="1"/>
  <c r="G38" i="6"/>
  <c r="G98" i="6"/>
  <c r="G13" i="4"/>
  <c r="G99" i="6"/>
  <c r="F192" i="6" s="1"/>
  <c r="H113" i="6"/>
  <c r="G113" i="6"/>
  <c r="F206" i="6" s="1"/>
  <c r="F4" i="6"/>
  <c r="H101" i="6"/>
  <c r="I194" i="6" s="1"/>
  <c r="I21" i="6"/>
  <c r="I25" i="6"/>
  <c r="P27" i="9"/>
  <c r="K29" i="9"/>
  <c r="P7" i="9"/>
  <c r="I4" i="6"/>
  <c r="P3" i="9"/>
  <c r="K32" i="6"/>
  <c r="H86" i="6"/>
  <c r="H104" i="6"/>
  <c r="I197" i="6" s="1"/>
  <c r="F29" i="9"/>
  <c r="P19" i="9"/>
  <c r="P28" i="9"/>
  <c r="G21" i="6"/>
  <c r="K9" i="6"/>
  <c r="G3" i="6"/>
  <c r="H29" i="4"/>
  <c r="F18" i="6"/>
  <c r="G112" i="6"/>
  <c r="H88" i="6"/>
  <c r="G18" i="6"/>
  <c r="J9" i="6"/>
  <c r="P43" i="9"/>
  <c r="H118" i="6"/>
  <c r="I32" i="6"/>
  <c r="G155" i="5"/>
  <c r="F149" i="6"/>
  <c r="D199" i="6" s="1"/>
  <c r="H12" i="6"/>
  <c r="G121" i="6"/>
  <c r="F214" i="6" s="1"/>
  <c r="J12" i="6"/>
  <c r="G137" i="5"/>
  <c r="H132" i="6"/>
  <c r="G151" i="5"/>
  <c r="H145" i="6"/>
  <c r="G135" i="5"/>
  <c r="F130" i="6"/>
  <c r="D176" i="6" s="1"/>
  <c r="G140" i="5"/>
  <c r="F135" i="6"/>
  <c r="D181" i="6" s="1"/>
  <c r="G145" i="6"/>
  <c r="F158" i="6"/>
  <c r="D208" i="6" s="1"/>
  <c r="G150" i="6"/>
  <c r="G89" i="6"/>
  <c r="F178" i="6" s="1"/>
  <c r="H143" i="6"/>
  <c r="H128" i="6"/>
  <c r="H158" i="6"/>
  <c r="F9" i="6"/>
  <c r="L29" i="6"/>
  <c r="G83" i="6"/>
  <c r="F22" i="6"/>
  <c r="F29" i="6"/>
  <c r="P11" i="9"/>
  <c r="M29" i="9"/>
  <c r="P4" i="9"/>
  <c r="P9" i="9"/>
  <c r="H164" i="6"/>
  <c r="H5" i="6"/>
  <c r="F114" i="6"/>
  <c r="C207" i="6" s="1"/>
  <c r="H100" i="6"/>
  <c r="I193" i="6" s="1"/>
  <c r="F113" i="6"/>
  <c r="C206" i="6" s="1"/>
  <c r="H92" i="6"/>
  <c r="F25" i="6"/>
  <c r="H9" i="6"/>
  <c r="I31" i="6"/>
  <c r="G155" i="6"/>
  <c r="F144" i="6"/>
  <c r="D194" i="6" s="1"/>
  <c r="J141" i="5"/>
  <c r="J157" i="5"/>
  <c r="G157" i="5"/>
  <c r="M157" i="5"/>
  <c r="G141" i="5"/>
  <c r="M141" i="5"/>
  <c r="F30" i="4"/>
  <c r="F14" i="4"/>
  <c r="H14" i="4"/>
  <c r="AA23" i="9" l="1"/>
  <c r="C106" i="12"/>
  <c r="AA19" i="9"/>
  <c r="C102" i="12"/>
  <c r="AA21" i="9"/>
  <c r="C104" i="12"/>
  <c r="AB44" i="9"/>
  <c r="C122" i="12"/>
  <c r="AB36" i="9"/>
  <c r="C114" i="12"/>
  <c r="AA25" i="9"/>
  <c r="C108" i="12"/>
  <c r="AA26" i="9"/>
  <c r="C109" i="12"/>
  <c r="AA22" i="9"/>
  <c r="C105" i="12"/>
  <c r="AB41" i="9"/>
  <c r="C119" i="12"/>
  <c r="AA4" i="9"/>
  <c r="C90" i="12"/>
  <c r="AB39" i="9"/>
  <c r="C117" i="12"/>
  <c r="AA3" i="9"/>
  <c r="C89" i="12"/>
  <c r="AB38" i="9"/>
  <c r="C116" i="12"/>
  <c r="AA6" i="9"/>
  <c r="C92" i="12"/>
  <c r="AA13" i="9"/>
  <c r="C99" i="12"/>
  <c r="AA12" i="9"/>
  <c r="C98" i="12"/>
  <c r="AA11" i="9"/>
  <c r="C97" i="12"/>
  <c r="AA10" i="9"/>
  <c r="C96" i="12"/>
  <c r="AA24" i="9"/>
  <c r="C107" i="12"/>
  <c r="AA5" i="9"/>
  <c r="C91" i="12"/>
  <c r="AA28" i="9"/>
  <c r="C111" i="12"/>
  <c r="AA9" i="9"/>
  <c r="C95" i="12"/>
  <c r="AA20" i="9"/>
  <c r="C103" i="12"/>
  <c r="AA8" i="9"/>
  <c r="C94" i="12"/>
  <c r="AB43" i="9"/>
  <c r="C121" i="12"/>
  <c r="AA7" i="9"/>
  <c r="C93" i="12"/>
  <c r="AB37" i="9"/>
  <c r="C115" i="12"/>
  <c r="AA27" i="9"/>
  <c r="C110" i="12"/>
  <c r="AB42" i="9"/>
  <c r="C120" i="12"/>
  <c r="AB46" i="9"/>
  <c r="C124" i="12"/>
  <c r="AB45" i="9"/>
  <c r="C123" i="12"/>
  <c r="AB40" i="9"/>
  <c r="C118" i="12"/>
  <c r="U4" i="4"/>
  <c r="D5" i="12"/>
  <c r="S4" i="4"/>
  <c r="D3" i="12"/>
  <c r="AB4" i="6"/>
  <c r="C69" i="12"/>
  <c r="U20" i="4"/>
  <c r="D10" i="12"/>
  <c r="W4" i="6"/>
  <c r="C64" i="12"/>
  <c r="Y3" i="6"/>
  <c r="C54" i="12"/>
  <c r="AC4" i="6"/>
  <c r="C70" i="12"/>
  <c r="U19" i="4"/>
  <c r="C10" i="12"/>
  <c r="S19" i="4"/>
  <c r="C8" i="12"/>
  <c r="AB3" i="6"/>
  <c r="C57" i="12"/>
  <c r="W3" i="6"/>
  <c r="C52" i="12"/>
  <c r="T4" i="4"/>
  <c r="D4" i="12"/>
  <c r="X3" i="6"/>
  <c r="C53" i="12"/>
  <c r="D215" i="6"/>
  <c r="W174" i="6" s="1"/>
  <c r="D83" i="12"/>
  <c r="S3" i="4"/>
  <c r="C3" i="12"/>
  <c r="AA3" i="6"/>
  <c r="C56" i="12"/>
  <c r="I201" i="6"/>
  <c r="AB173" i="6" s="1"/>
  <c r="C73" i="12"/>
  <c r="S20" i="4"/>
  <c r="D8" i="12"/>
  <c r="AA5" i="6"/>
  <c r="C80" i="12"/>
  <c r="Z5" i="6"/>
  <c r="C79" i="12"/>
  <c r="AB5" i="6"/>
  <c r="C81" i="12"/>
  <c r="T20" i="4"/>
  <c r="D9" i="12"/>
  <c r="J201" i="6"/>
  <c r="AC173" i="6" s="1"/>
  <c r="D85" i="12"/>
  <c r="J215" i="6"/>
  <c r="AC174" i="6" s="1"/>
  <c r="J182" i="6"/>
  <c r="AC172" i="6" s="1"/>
  <c r="F182" i="6"/>
  <c r="Y172" i="6" s="1"/>
  <c r="C60" i="12"/>
  <c r="G215" i="6"/>
  <c r="Z174" i="6" s="1"/>
  <c r="D84" i="12"/>
  <c r="Y5" i="6"/>
  <c r="C78" i="12"/>
  <c r="D201" i="6"/>
  <c r="W173" i="6" s="1"/>
  <c r="D71" i="12"/>
  <c r="C182" i="6"/>
  <c r="V172" i="6" s="1"/>
  <c r="C59" i="12"/>
  <c r="AC5" i="6"/>
  <c r="C82" i="12"/>
  <c r="T3" i="4"/>
  <c r="C4" i="12"/>
  <c r="C5" i="12"/>
  <c r="AC3" i="6"/>
  <c r="C58" i="12"/>
  <c r="C201" i="6"/>
  <c r="V173" i="6" s="1"/>
  <c r="C71" i="12"/>
  <c r="X4" i="6"/>
  <c r="C65" i="12"/>
  <c r="X5" i="6"/>
  <c r="C77" i="12"/>
  <c r="AA4" i="6"/>
  <c r="C68" i="12"/>
  <c r="F215" i="6"/>
  <c r="Y174" i="6" s="1"/>
  <c r="C84" i="12"/>
  <c r="T19" i="4"/>
  <c r="C9" i="12"/>
  <c r="Z3" i="6"/>
  <c r="C55" i="12"/>
  <c r="F201" i="6"/>
  <c r="Y173" i="6" s="1"/>
  <c r="C72" i="12"/>
  <c r="G195" i="6"/>
  <c r="I174" i="6"/>
  <c r="J210" i="6"/>
  <c r="J177" i="6"/>
  <c r="G173" i="6"/>
  <c r="G172" i="6"/>
  <c r="I213" i="6"/>
  <c r="J207" i="6"/>
  <c r="G196" i="6"/>
  <c r="J193" i="6"/>
  <c r="D172" i="6"/>
  <c r="G180" i="6"/>
  <c r="G174" i="6"/>
  <c r="J209" i="6"/>
  <c r="J195" i="6"/>
  <c r="I214" i="6"/>
  <c r="D191" i="6"/>
  <c r="I177" i="6"/>
  <c r="I210" i="6"/>
  <c r="G197" i="6"/>
  <c r="G179" i="6"/>
  <c r="J205" i="6"/>
  <c r="J172" i="6"/>
  <c r="J191" i="6"/>
  <c r="G199" i="6"/>
  <c r="G181" i="6"/>
  <c r="C191" i="6"/>
  <c r="C205" i="6"/>
  <c r="I175" i="6"/>
  <c r="I208" i="6"/>
  <c r="G193" i="6"/>
  <c r="G175" i="6"/>
  <c r="J197" i="6"/>
  <c r="J211" i="6"/>
  <c r="J178" i="6"/>
  <c r="J200" i="6"/>
  <c r="J181" i="6"/>
  <c r="J214" i="6"/>
  <c r="G194" i="6"/>
  <c r="G176" i="6"/>
  <c r="I191" i="6"/>
  <c r="G205" i="6"/>
  <c r="I176" i="6"/>
  <c r="I209" i="6"/>
  <c r="I179" i="6"/>
  <c r="I212" i="6"/>
  <c r="J194" i="6"/>
  <c r="J208" i="6"/>
  <c r="J175" i="6"/>
  <c r="F205" i="6"/>
  <c r="J198" i="6"/>
  <c r="J212" i="6"/>
  <c r="J179" i="6"/>
  <c r="I178" i="6"/>
  <c r="I211" i="6"/>
  <c r="I173" i="6"/>
  <c r="I206" i="6"/>
  <c r="F191" i="6"/>
  <c r="P29" i="9"/>
  <c r="F172" i="6"/>
  <c r="C172" i="6"/>
  <c r="D205" i="6"/>
  <c r="M172" i="5"/>
  <c r="J172" i="5"/>
  <c r="G172" i="5"/>
  <c r="K2" i="9"/>
  <c r="P2" i="9" s="1"/>
  <c r="H123" i="1"/>
  <c r="K14" i="9" s="1"/>
  <c r="M111" i="1"/>
  <c r="AA2" i="9" l="1"/>
  <c r="C88" i="12"/>
  <c r="M123" i="1"/>
</calcChain>
</file>

<file path=xl/sharedStrings.xml><?xml version="1.0" encoding="utf-8"?>
<sst xmlns="http://schemas.openxmlformats.org/spreadsheetml/2006/main" count="1387" uniqueCount="239">
  <si>
    <t xml:space="preserve">  </t>
  </si>
  <si>
    <t>Embedded Formulas Do Not Edit</t>
  </si>
  <si>
    <t>Blue Cells</t>
  </si>
  <si>
    <t>Edit or Enter Data</t>
  </si>
  <si>
    <t>Yellow Cells</t>
  </si>
  <si>
    <t>Enrollment</t>
  </si>
  <si>
    <t>Add the number of students enrolled for each category.  Use the October reporting numbers.  If needed, adjust enrollment as significant changes occur.  The total will calculate automatically.  The total does not duplicate for students with IEPs, 504 plans or receiving free &amp; reduced lunch.</t>
  </si>
  <si>
    <t>Total</t>
  </si>
  <si>
    <t>American Indian</t>
  </si>
  <si>
    <t>Asian/Pacific Islander</t>
  </si>
  <si>
    <t>Black/African American</t>
  </si>
  <si>
    <t>Hispanic / Latino</t>
  </si>
  <si>
    <t>Two or More Races</t>
  </si>
  <si>
    <t>Unknown</t>
  </si>
  <si>
    <t>White</t>
  </si>
  <si>
    <t>Students with IEPs</t>
  </si>
  <si>
    <t>Students with 504 Plans</t>
  </si>
  <si>
    <t>Receive Free &amp; Reduced Lunch</t>
  </si>
  <si>
    <t>Days in Session</t>
  </si>
  <si>
    <t>Add the number of days school is in session.  Adjust for unexpected closures</t>
  </si>
  <si>
    <t>September</t>
  </si>
  <si>
    <t xml:space="preserve">October </t>
  </si>
  <si>
    <t>November</t>
  </si>
  <si>
    <t>December</t>
  </si>
  <si>
    <t>January</t>
  </si>
  <si>
    <t>February</t>
  </si>
  <si>
    <t>March</t>
  </si>
  <si>
    <t xml:space="preserve">April </t>
  </si>
  <si>
    <t xml:space="preserve">May </t>
  </si>
  <si>
    <t>June</t>
  </si>
  <si>
    <t>Average Per Day Per 100 Students</t>
  </si>
  <si>
    <t>In this section, enter the total number of discipline referrals, ISS assignments, and OSS assignments  that occurred.</t>
  </si>
  <si>
    <t>Discipline Referrals with a consequence other than ISS or OSS</t>
  </si>
  <si>
    <t>Discpline Referrals that Result in ISS Assignments</t>
  </si>
  <si>
    <t>Discipline Referrals that Result in OSS Assignments</t>
  </si>
  <si>
    <t xml:space="preserve">Risk Rate &amp; Ratio:  Office Discipline Referrals </t>
  </si>
  <si>
    <t>Sep</t>
  </si>
  <si>
    <t>Oct</t>
  </si>
  <si>
    <t>Nov</t>
  </si>
  <si>
    <t>Dec</t>
  </si>
  <si>
    <t>Jan</t>
  </si>
  <si>
    <t>Feb</t>
  </si>
  <si>
    <t>Mar</t>
  </si>
  <si>
    <t>Apr</t>
  </si>
  <si>
    <t>May</t>
  </si>
  <si>
    <t>Jun</t>
  </si>
  <si>
    <t>Risk Rate &amp; Ratio: In School Suspension</t>
  </si>
  <si>
    <t>Count of Students</t>
  </si>
  <si>
    <t>Risk Rate &amp; Ratio:  Out of School Suspension</t>
  </si>
  <si>
    <t>Proportion of Students</t>
  </si>
  <si>
    <t>Students with 0-1 Referral</t>
  </si>
  <si>
    <t>Students with 2-5 Referrals</t>
  </si>
  <si>
    <t>Students with 6 or More Referrals</t>
  </si>
  <si>
    <t>Add the total number of referrals for each grade relevant to your school.  Leave the rest blank</t>
  </si>
  <si>
    <t>K</t>
  </si>
  <si>
    <t>Type of Infraction / Behavior</t>
  </si>
  <si>
    <t>Editing the number of rows will effect the summary tab.  Speak with  your coach if you need to make changes to the number of rows</t>
  </si>
  <si>
    <t>Inappropriate Language</t>
  </si>
  <si>
    <t>Physical Contact</t>
  </si>
  <si>
    <t xml:space="preserve">Disrespectful Behavior </t>
  </si>
  <si>
    <t>Property Misuse</t>
  </si>
  <si>
    <t>Dishonest Behavior</t>
  </si>
  <si>
    <t xml:space="preserve">Other </t>
  </si>
  <si>
    <t>Locations</t>
  </si>
  <si>
    <t xml:space="preserve">Classroom </t>
  </si>
  <si>
    <t>Lunchroom</t>
  </si>
  <si>
    <t xml:space="preserve">Bathroom </t>
  </si>
  <si>
    <t xml:space="preserve">Hallway </t>
  </si>
  <si>
    <t xml:space="preserve">Recess </t>
  </si>
  <si>
    <t>Time of Day</t>
  </si>
  <si>
    <t>Arrival</t>
  </si>
  <si>
    <t xml:space="preserve">Dismissal </t>
  </si>
  <si>
    <t>Class</t>
  </si>
  <si>
    <t>Student Services</t>
  </si>
  <si>
    <t>Edit row headers to reflect your school's student service options  Enter the number of occurrences for each. Totals will calculate automatically.</t>
  </si>
  <si>
    <t>Nurse Visits</t>
  </si>
  <si>
    <t>Counselor Visits</t>
  </si>
  <si>
    <t>Restorative Space</t>
  </si>
  <si>
    <t>Metric</t>
  </si>
  <si>
    <t>Description</t>
  </si>
  <si>
    <t>October</t>
  </si>
  <si>
    <t>April</t>
  </si>
  <si>
    <t>Median</t>
  </si>
  <si>
    <t>Average Per 100 Students</t>
  </si>
  <si>
    <t>Disciplinary Referrals</t>
  </si>
  <si>
    <t>Students without IEPs</t>
  </si>
  <si>
    <t>Students without 504 Plans</t>
  </si>
  <si>
    <t>All Students</t>
  </si>
  <si>
    <t>Prk</t>
  </si>
  <si>
    <t>Months</t>
  </si>
  <si>
    <t>Location</t>
  </si>
  <si>
    <t>Days Lost to Time in the Office</t>
  </si>
  <si>
    <t>To have the most accurate data possible, keep a log of the number of minutes each student is out of class when being seen by an administrator for disciplinary reasons.  Use the average across students.</t>
  </si>
  <si>
    <t>What is the average number of minutes a student is out of the classroom when sent to the office to see an administrator?</t>
  </si>
  <si>
    <t>Number of Referrals</t>
  </si>
  <si>
    <t>Number of Days Lost</t>
  </si>
  <si>
    <t>Days Lost</t>
  </si>
  <si>
    <t>ISS</t>
  </si>
  <si>
    <t>OSS</t>
  </si>
  <si>
    <t>Risk Rate:  Discipline Refferals</t>
  </si>
  <si>
    <t>Students Who Receive Free &amp; Reduced Lunch</t>
  </si>
  <si>
    <t>Discipline Referrals to the office regardless of consequence</t>
  </si>
  <si>
    <t>Add the total number of students for each category.  This is a cumulative summary across the year.</t>
  </si>
  <si>
    <t>Disruption</t>
  </si>
  <si>
    <t>Lunch Periods</t>
  </si>
  <si>
    <t>Transitions</t>
  </si>
  <si>
    <t>CST Office</t>
  </si>
  <si>
    <r>
      <t>Edit each column header to reflect the top 10 code of conduct categories you have prioritized for tracking.  Enter the number of Discipline Referrals for each category.   Totals will calculate automatically.</t>
    </r>
    <r>
      <rPr>
        <b/>
        <sz val="10"/>
        <color rgb="FFC00000"/>
        <rFont val="Arial"/>
        <family val="2"/>
      </rPr>
      <t xml:space="preserve"> Adding or deleting rows will effect the formulas in the summary page</t>
    </r>
  </si>
  <si>
    <t>Percentage by Location</t>
  </si>
  <si>
    <t>Percentage for the Year</t>
  </si>
  <si>
    <t>Type of Behavior</t>
  </si>
  <si>
    <t>Percentage by Type of Behavior</t>
  </si>
  <si>
    <t>Percentage by Time of Day</t>
  </si>
  <si>
    <r>
      <t>Edit row headers to reflect your school's locations.  Enter the number of Discipline Referrals that originated from each location. Totals will calculate automatically</t>
    </r>
    <r>
      <rPr>
        <sz val="10"/>
        <color rgb="FFC00000"/>
        <rFont val="Arial"/>
        <family val="2"/>
      </rPr>
      <t>.Adding or deleting rows will effect the formulas in the summary page</t>
    </r>
  </si>
  <si>
    <r>
      <t>Edit row headers to reflect your school's time periods.  Enter the number of Discipline Referrals that occurred during each time period. Totals will calculate automatically.</t>
    </r>
    <r>
      <rPr>
        <sz val="10"/>
        <color rgb="FFC00000"/>
        <rFont val="Arial"/>
        <family val="2"/>
      </rPr>
      <t>Adding or deleting rows will effect the formulas in the summary page</t>
    </r>
  </si>
  <si>
    <t>Other Perosnnel or Space</t>
  </si>
  <si>
    <t>Enter the average number of minutes a student is out of the classroom when sent to the office to see an administrator</t>
  </si>
  <si>
    <t>These data caculate the percentage based on the total number of office discipline referrals (Cell G29 in the Enter Data Tab)</t>
  </si>
  <si>
    <t>Out of School Suspension Risk Ratio Compared to a Neutral Risk Group</t>
  </si>
  <si>
    <t>Discipline Referral Risk Rate</t>
  </si>
  <si>
    <t>ISS Risk Rate</t>
  </si>
  <si>
    <t>OSS Risk Rate</t>
  </si>
  <si>
    <r>
      <rPr>
        <b/>
        <sz val="11"/>
        <color rgb="FF000000"/>
        <rFont val="Roboto"/>
      </rPr>
      <t>Explanation</t>
    </r>
    <r>
      <rPr>
        <sz val="11"/>
        <color rgb="FF000000"/>
        <rFont val="Roboto"/>
      </rPr>
      <t>: This formula compares the rate of occurrence for a specific group to all referrals that occurred.</t>
    </r>
  </si>
  <si>
    <r>
      <rPr>
        <b/>
        <sz val="11"/>
        <color rgb="FF000000"/>
        <rFont val="Roboto"/>
      </rPr>
      <t>Explanation:</t>
    </r>
    <r>
      <rPr>
        <sz val="11"/>
        <color rgb="FF000000"/>
        <rFont val="Roboto"/>
      </rPr>
      <t xml:space="preserve"> This formula compares the rate of occurrence for a specific group to all referrals that occurred.</t>
    </r>
  </si>
  <si>
    <r>
      <rPr>
        <b/>
        <sz val="11"/>
        <color rgb="FF000000"/>
        <rFont val="Roboto"/>
      </rPr>
      <t>Explanation: T</t>
    </r>
    <r>
      <rPr>
        <sz val="11"/>
        <color rgb="FF000000"/>
        <rFont val="Roboto"/>
      </rPr>
      <t>his formula compares the rate of occurrence for a specific group to all referrals that occurred.</t>
    </r>
  </si>
  <si>
    <r>
      <rPr>
        <b/>
        <sz val="11"/>
        <color theme="1"/>
        <rFont val="Roboto"/>
      </rPr>
      <t>Explanation</t>
    </r>
    <r>
      <rPr>
        <sz val="11"/>
        <color theme="1"/>
        <rFont val="Roboto"/>
      </rPr>
      <t xml:space="preserve">: A Risk Ratio of 1 or less than 1 indicates no risk.  A Risk Ratio above 1 indicates the multiplier of risk with higher numbers equally greater risk. </t>
    </r>
  </si>
  <si>
    <r>
      <rPr>
        <b/>
        <sz val="11"/>
        <color theme="1"/>
        <rFont val="Roboto"/>
      </rPr>
      <t>Explanation:</t>
    </r>
    <r>
      <rPr>
        <sz val="11"/>
        <color theme="1"/>
        <rFont val="Roboto"/>
      </rPr>
      <t xml:space="preserve"> A Risk Ratio of 1 or less than 1 indicates no risk.  A Risk Ratio above 1 indicates the multiplier of risk with higher numbers equally greater risk. </t>
    </r>
  </si>
  <si>
    <t>Out of School Suspension  Risk Rate for Race / Enthnicity</t>
  </si>
  <si>
    <t>In School Suspension  Risk Rate for Race / Enthnicity</t>
  </si>
  <si>
    <t>Disicplinary Referral Risk Rate for Race / Enthnicity</t>
  </si>
  <si>
    <r>
      <rPr>
        <b/>
        <sz val="11"/>
        <color rgb="FF000000"/>
        <rFont val="Roboto"/>
      </rPr>
      <t xml:space="preserve">Example: </t>
    </r>
    <r>
      <rPr>
        <sz val="11"/>
        <color rgb="FF000000"/>
        <rFont val="Roboto"/>
      </rPr>
      <t>Students who identify as Asian / Pacific Islander have a 15.63% risk of receiving a discipline referral.</t>
    </r>
  </si>
  <si>
    <r>
      <rPr>
        <b/>
        <sz val="11"/>
        <color rgb="FF000000"/>
        <rFont val="Roboto"/>
      </rPr>
      <t xml:space="preserve">Example: </t>
    </r>
    <r>
      <rPr>
        <sz val="11"/>
        <color rgb="FF000000"/>
        <rFont val="Roboto"/>
      </rPr>
      <t>Students who identify as</t>
    </r>
    <r>
      <rPr>
        <b/>
        <sz val="11"/>
        <color rgb="FF000000"/>
        <rFont val="Roboto"/>
      </rPr>
      <t xml:space="preserve"> </t>
    </r>
    <r>
      <rPr>
        <sz val="11"/>
        <color rgb="FF000000"/>
        <rFont val="Roboto"/>
      </rPr>
      <t>Black / African American have a 31.82%  risk of receiving a discipline referral.</t>
    </r>
  </si>
  <si>
    <r>
      <rPr>
        <b/>
        <sz val="11"/>
        <color rgb="FF000000"/>
        <rFont val="Roboto"/>
      </rPr>
      <t>Example</t>
    </r>
    <r>
      <rPr>
        <sz val="11"/>
        <color rgb="FF000000"/>
        <rFont val="Roboto"/>
      </rPr>
      <t>: Students who identify as Hispanic / Latino have a 47.89% risk of receiving a discipline referral.</t>
    </r>
  </si>
  <si>
    <r>
      <rPr>
        <b/>
        <sz val="11"/>
        <color rgb="FF000000"/>
        <rFont val="Roboto"/>
      </rPr>
      <t>Formula:</t>
    </r>
    <r>
      <rPr>
        <sz val="11"/>
        <color rgb="FF000000"/>
        <rFont val="Roboto"/>
      </rPr>
      <t xml:space="preserve">  (# of referrals for group/total enrollment for group)*100</t>
    </r>
  </si>
  <si>
    <t>Discipline Referral Risk Rate for Students Specific Designations</t>
  </si>
  <si>
    <t>In School Suspension Risk Rate Risk Rate for Students Specific Designations</t>
  </si>
  <si>
    <t>Out of School Suspension Risk Rate Risk Rate for Students Specific Designations</t>
  </si>
  <si>
    <r>
      <t xml:space="preserve">Students </t>
    </r>
    <r>
      <rPr>
        <b/>
        <u/>
        <sz val="11"/>
        <color rgb="FF000000"/>
        <rFont val="Roboto"/>
      </rPr>
      <t>without</t>
    </r>
    <r>
      <rPr>
        <b/>
        <sz val="11"/>
        <color rgb="FF000000"/>
        <rFont val="Roboto"/>
      </rPr>
      <t xml:space="preserve"> IEPs</t>
    </r>
  </si>
  <si>
    <r>
      <t xml:space="preserve">Students </t>
    </r>
    <r>
      <rPr>
        <b/>
        <u/>
        <sz val="11"/>
        <color rgb="FF000000"/>
        <rFont val="Roboto"/>
      </rPr>
      <t>without</t>
    </r>
    <r>
      <rPr>
        <b/>
        <sz val="11"/>
        <color rgb="FF000000"/>
        <rFont val="Roboto"/>
      </rPr>
      <t xml:space="preserve"> 504 Plans</t>
    </r>
  </si>
  <si>
    <r>
      <t>Students</t>
    </r>
    <r>
      <rPr>
        <b/>
        <u/>
        <sz val="11"/>
        <color rgb="FF000000"/>
        <rFont val="Roboto"/>
      </rPr>
      <t xml:space="preserve"> not receiving</t>
    </r>
    <r>
      <rPr>
        <b/>
        <sz val="11"/>
        <color rgb="FF000000"/>
        <rFont val="Roboto"/>
      </rPr>
      <t xml:space="preserve"> Free &amp; Reduced Lunch</t>
    </r>
  </si>
  <si>
    <t>Annual Average</t>
  </si>
  <si>
    <r>
      <rPr>
        <b/>
        <sz val="11"/>
        <color rgb="FF000000"/>
        <rFont val="Roboto"/>
      </rPr>
      <t>Example:</t>
    </r>
    <r>
      <rPr>
        <sz val="11"/>
        <color rgb="FF000000"/>
        <rFont val="Roboto"/>
      </rPr>
      <t xml:space="preserve"> Students with IEPs have a 4.4% risk of receiving a discipline referral.</t>
    </r>
  </si>
  <si>
    <r>
      <rPr>
        <b/>
        <sz val="11"/>
        <color rgb="FF000000"/>
        <rFont val="Roboto"/>
      </rPr>
      <t>Example:</t>
    </r>
    <r>
      <rPr>
        <sz val="11"/>
        <color rgb="FF000000"/>
        <rFont val="Roboto"/>
      </rPr>
      <t xml:space="preserve"> Students with 504 plans have a 8.18% risk of receiving a discipline referral.</t>
    </r>
  </si>
  <si>
    <r>
      <rPr>
        <b/>
        <sz val="11"/>
        <color rgb="FF000000"/>
        <rFont val="Roboto"/>
      </rPr>
      <t>Example:</t>
    </r>
    <r>
      <rPr>
        <sz val="11"/>
        <color rgb="FF000000"/>
        <rFont val="Roboto"/>
      </rPr>
      <t xml:space="preserve"> Students receiving free and reduce lunch have a 14.8% risk of receiving a discipline referral.</t>
    </r>
  </si>
  <si>
    <r>
      <t>Discipline Referral Risk Rate for Students</t>
    </r>
    <r>
      <rPr>
        <b/>
        <u/>
        <sz val="11"/>
        <color theme="1"/>
        <rFont val="Roboto"/>
      </rPr>
      <t xml:space="preserve"> without</t>
    </r>
    <r>
      <rPr>
        <b/>
        <sz val="11"/>
        <color theme="1"/>
        <rFont val="Roboto"/>
      </rPr>
      <t xml:space="preserve"> Specific Designations</t>
    </r>
  </si>
  <si>
    <r>
      <t xml:space="preserve">In School Suspension Risk Rate Risk Rate for Students </t>
    </r>
    <r>
      <rPr>
        <b/>
        <u/>
        <sz val="11"/>
        <color theme="1"/>
        <rFont val="Roboto"/>
      </rPr>
      <t xml:space="preserve">without </t>
    </r>
    <r>
      <rPr>
        <b/>
        <sz val="11"/>
        <color theme="1"/>
        <rFont val="Roboto"/>
      </rPr>
      <t>Specific Designations</t>
    </r>
  </si>
  <si>
    <t>Students without IEPS</t>
  </si>
  <si>
    <t>Studnets with 504 Plans</t>
  </si>
  <si>
    <t>Studets without 504 Plans</t>
  </si>
  <si>
    <t>Students Receiveing F &amp; R Lunch</t>
  </si>
  <si>
    <t>Studnets Not Receiving F &amp; R Lunch</t>
  </si>
  <si>
    <t>Comparison of Disciplinary Referral Risk Rate for Students with and without Specific Designations</t>
  </si>
  <si>
    <t>Comparison of ISS Risk Rate for Students with and without Specific Designations</t>
  </si>
  <si>
    <r>
      <t xml:space="preserve">Students </t>
    </r>
    <r>
      <rPr>
        <b/>
        <u/>
        <sz val="11"/>
        <color rgb="FF000000"/>
        <rFont val="Roboto"/>
      </rPr>
      <t>not Receiving</t>
    </r>
    <r>
      <rPr>
        <b/>
        <sz val="11"/>
        <color rgb="FF000000"/>
        <rFont val="Roboto"/>
      </rPr>
      <t xml:space="preserve"> Free &amp; Reduced Lunch</t>
    </r>
  </si>
  <si>
    <r>
      <t xml:space="preserve">Students </t>
    </r>
    <r>
      <rPr>
        <b/>
        <u/>
        <sz val="11"/>
        <color rgb="FF000000"/>
        <rFont val="Roboto"/>
      </rPr>
      <t xml:space="preserve">without </t>
    </r>
    <r>
      <rPr>
        <b/>
        <sz val="11"/>
        <color rgb="FF000000"/>
        <rFont val="Roboto"/>
      </rPr>
      <t>504 Plans</t>
    </r>
  </si>
  <si>
    <r>
      <rPr>
        <b/>
        <sz val="11"/>
        <color theme="1"/>
        <rFont val="Roboto"/>
      </rPr>
      <t>Explanation</t>
    </r>
    <r>
      <rPr>
        <sz val="11"/>
        <color theme="1"/>
        <rFont val="Roboto"/>
      </rPr>
      <t xml:space="preserve">: A Risk Ratio is a multiplier of risk.  of 1 or less than 1 indicates no risk.  A Risk Ratio above 1 indicates the multiplier of risk with higher numbers equally greater risk. </t>
    </r>
  </si>
  <si>
    <r>
      <rPr>
        <b/>
        <sz val="11"/>
        <color theme="1"/>
        <rFont val="Roboto"/>
      </rPr>
      <t>Example</t>
    </r>
    <r>
      <rPr>
        <sz val="11"/>
        <color theme="1"/>
        <rFont val="Roboto"/>
      </rPr>
      <t>: Hispanic /Latine students are 1.63 times more likely to receive a discipline referral than all other students.</t>
    </r>
  </si>
  <si>
    <t>Disciplinary Referral Risk Ratio for Race / Ethnicity Compared to All Students</t>
  </si>
  <si>
    <t>ISS Risk Ratio for Race / Ethnicity Compared to All Students</t>
  </si>
  <si>
    <r>
      <rPr>
        <b/>
        <sz val="11"/>
        <color theme="1"/>
        <rFont val="Roboto"/>
      </rPr>
      <t>Formula</t>
    </r>
    <r>
      <rPr>
        <sz val="11"/>
        <color theme="1"/>
        <rFont val="Roboto"/>
      </rPr>
      <t>: (Risk Rate for Focus Group)/(Risk Rate for Comparison Group)</t>
    </r>
  </si>
  <si>
    <t>OSS Risk Ratio for Race / Ethnicity Compared to All Students</t>
  </si>
  <si>
    <t>Disciplinary Referral Risk Ratio Compared to a Neutral Risk Group</t>
  </si>
  <si>
    <t>ISS Risk Ratio Compared to a Neutral Risk Group</t>
  </si>
  <si>
    <r>
      <rPr>
        <b/>
        <sz val="11"/>
        <color theme="1"/>
        <rFont val="Roboto"/>
      </rPr>
      <t>Formula</t>
    </r>
    <r>
      <rPr>
        <sz val="11"/>
        <color theme="1"/>
        <rFont val="Roboto"/>
      </rPr>
      <t>: (Risk Rate for Focus Group)/(Risk Rate for \ Group)</t>
    </r>
  </si>
  <si>
    <r>
      <rPr>
        <b/>
        <sz val="11"/>
        <color theme="1"/>
        <rFont val="Roboto"/>
      </rPr>
      <t>Example</t>
    </r>
    <r>
      <rPr>
        <sz val="11"/>
        <color theme="1"/>
        <rFont val="Roboto"/>
      </rPr>
      <t>: Students who identify as two or more races 1.07 times more likely to receive a discipline referral than all other students.</t>
    </r>
  </si>
  <si>
    <r>
      <rPr>
        <b/>
        <sz val="11"/>
        <color theme="1"/>
        <rFont val="Roboto"/>
      </rPr>
      <t>Example</t>
    </r>
    <r>
      <rPr>
        <sz val="11"/>
        <color theme="1"/>
        <rFont val="Roboto"/>
      </rPr>
      <t>: Students who identify as two or more races are 1.15 times more likely to receive a discipline referral than all other students.</t>
    </r>
  </si>
  <si>
    <r>
      <rPr>
        <b/>
        <sz val="11"/>
        <color theme="1"/>
        <rFont val="Roboto"/>
      </rPr>
      <t>Example</t>
    </r>
    <r>
      <rPr>
        <sz val="11"/>
        <color theme="1"/>
        <rFont val="Roboto"/>
      </rPr>
      <t>: Students who identify as Hispanic /Latino students are 1.63 times more likely to receive an out of school suspension than all other students.</t>
    </r>
  </si>
  <si>
    <r>
      <rPr>
        <b/>
        <sz val="11"/>
        <color theme="1"/>
        <rFont val="Roboto"/>
      </rPr>
      <t>Example</t>
    </r>
    <r>
      <rPr>
        <sz val="11"/>
        <color theme="1"/>
        <rFont val="Roboto"/>
      </rPr>
      <t>: Students who identify as Black /African American are 1.49 times more likely to receive a discipline referral than white students</t>
    </r>
  </si>
  <si>
    <r>
      <rPr>
        <b/>
        <sz val="11"/>
        <color theme="1"/>
        <rFont val="Roboto"/>
      </rPr>
      <t>Example</t>
    </r>
    <r>
      <rPr>
        <sz val="11"/>
        <color theme="1"/>
        <rFont val="Roboto"/>
      </rPr>
      <t>: Students who identify as two or more races are 1.17 times more likely to receive an ISS than white students</t>
    </r>
  </si>
  <si>
    <r>
      <rPr>
        <b/>
        <sz val="11"/>
        <color theme="1"/>
        <rFont val="Roboto"/>
      </rPr>
      <t>Example</t>
    </r>
    <r>
      <rPr>
        <sz val="11"/>
        <color theme="1"/>
        <rFont val="Roboto"/>
      </rPr>
      <t>:Students with IEPs are  1.63 times more likely to receive a discipline referral than all other students.</t>
    </r>
  </si>
  <si>
    <t>Disciplinary Referral for Students with Specific Designations Compared to All Students</t>
  </si>
  <si>
    <t>ISS for Students with Specific Designations Compared to All Students</t>
  </si>
  <si>
    <t>OSS for Students with Specific Designations Compared to All Students</t>
  </si>
  <si>
    <t>ISS for Students with Specific Designations Compared to Studnets without Specific Designations</t>
  </si>
  <si>
    <t>OSS for Students with Specific Designations Compared to Studnets without Specific Designations</t>
  </si>
  <si>
    <t>Out of School Suspension Risk Rate Risk Rate for Students without Specific Designations</t>
  </si>
  <si>
    <t>Disciplinary Referral for Students with Specific Designations Compared to Students without Specific Designations</t>
  </si>
  <si>
    <t>Comparison of Disciplinary Referral Risk Ratio for Students with and without Specific Designations</t>
  </si>
  <si>
    <t>Comparison of ISS Risk Ratio for Students with and without Specific Designations</t>
  </si>
  <si>
    <t>Comparison of OSS Risk Ratio for Students with and without Specific Designations</t>
  </si>
  <si>
    <t>Average</t>
  </si>
  <si>
    <t>Students Not Receiving Free &amp; Reduced Lunch</t>
  </si>
  <si>
    <t>Unduplicated Total Count  for the Year</t>
  </si>
  <si>
    <t>Enter a monthly count of the number of students for each race/ethnicity category that recevied a discipline referral to the office, regardless of consequence.  A student should not be duplicated within a single month, but may be duplicated across months</t>
  </si>
  <si>
    <t>Enter a monthly count of the number of students for each race/ethnicity category that received an ISS decision.  A student should not be duplicated within a single month, but may be duplicated across months</t>
  </si>
  <si>
    <t>Enter a monthly count of the number of students for each race/ethnicity category that received an OSS decision.  A student should not be duplicated within a single month, but may be duplicated across months</t>
  </si>
  <si>
    <t>Unduplicated Risk Rate</t>
  </si>
  <si>
    <t>Black/ African American</t>
  </si>
  <si>
    <t xml:space="preserve">Disciplinary Referral </t>
  </si>
  <si>
    <t>Unduplicated Risk Ratio</t>
  </si>
  <si>
    <t>Annual Percentage</t>
  </si>
  <si>
    <r>
      <t>Formula</t>
    </r>
    <r>
      <rPr>
        <sz val="11"/>
        <color rgb="FF000000"/>
        <rFont val="Arial"/>
        <family val="2"/>
        <scheme val="minor"/>
      </rPr>
      <t>: (# of referrals/# days in session)/(total enrollment)*100.</t>
    </r>
  </si>
  <si>
    <r>
      <rPr>
        <b/>
        <sz val="11"/>
        <color rgb="FF000000"/>
        <rFont val="Roboto"/>
      </rPr>
      <t>Explanation:</t>
    </r>
    <r>
      <rPr>
        <sz val="11"/>
        <color rgb="FF000000"/>
        <rFont val="Roboto"/>
      </rPr>
      <t xml:space="preserve"> This formula neutralizing the influence of varying days in session and enrollment.</t>
    </r>
  </si>
  <si>
    <r>
      <rPr>
        <b/>
        <sz val="11"/>
        <color rgb="FF000000"/>
        <rFont val="Roboto"/>
      </rPr>
      <t>Example</t>
    </r>
    <r>
      <rPr>
        <sz val="11"/>
        <color rgb="FF000000"/>
        <rFont val="Roboto"/>
      </rPr>
      <t>: During the school year, discipline referrals occurred at a rate of .25 per day for every 100 students.</t>
    </r>
  </si>
  <si>
    <r>
      <rPr>
        <b/>
        <sz val="11"/>
        <color rgb="FF000000"/>
        <rFont val="Roboto"/>
      </rPr>
      <t>Explanation</t>
    </r>
    <r>
      <rPr>
        <sz val="11"/>
        <color rgb="FF000000"/>
        <rFont val="Roboto"/>
      </rPr>
      <t>: This formula neutralizes the influence of varying enrollment, but does not control for varying days in session.</t>
    </r>
  </si>
  <si>
    <r>
      <rPr>
        <b/>
        <sz val="11"/>
        <color rgb="FF000000"/>
        <rFont val="Roboto"/>
      </rPr>
      <t>Example</t>
    </r>
    <r>
      <rPr>
        <sz val="11"/>
        <color rgb="FF000000"/>
        <rFont val="Roboto"/>
      </rPr>
      <t>: During the 2025-2026 school year, discipline referrals occurred at a rate of 44.19 per 100 students.</t>
    </r>
  </si>
  <si>
    <r>
      <rPr>
        <b/>
        <sz val="11"/>
        <color rgb="FF000000"/>
        <rFont val="Roboto"/>
      </rPr>
      <t>Formula:</t>
    </r>
    <r>
      <rPr>
        <sz val="11"/>
        <color rgb="FF000000"/>
        <rFont val="Roboto"/>
      </rPr>
      <t xml:space="preserve"> (# of referrals/total enrollment)*100</t>
    </r>
  </si>
  <si>
    <t>Asian/ Pacific Islander</t>
  </si>
  <si>
    <r>
      <rPr>
        <b/>
        <sz val="10"/>
        <color theme="1"/>
        <rFont val="Arial"/>
        <family val="2"/>
      </rPr>
      <t>Formula</t>
    </r>
    <r>
      <rPr>
        <sz val="10"/>
        <color theme="1"/>
        <rFont val="Arial"/>
        <family val="2"/>
      </rPr>
      <t>: (Total number of referrals for the category / the total number of referrals)*100</t>
    </r>
  </si>
  <si>
    <r>
      <rPr>
        <b/>
        <sz val="10"/>
        <color theme="1"/>
        <rFont val="Arial"/>
        <family val="2"/>
      </rPr>
      <t>Explanation:</t>
    </r>
    <r>
      <rPr>
        <sz val="10"/>
        <color theme="1"/>
        <rFont val="Arial"/>
      </rPr>
      <t xml:space="preserve"> These data caculate the percentage based on the total number of office discipline referrals (Cell G29 in the Enter Data Tab)</t>
    </r>
  </si>
  <si>
    <t>Example:  Disciplinary referrals for disruption accounted for 32.14% of all referrals</t>
  </si>
  <si>
    <r>
      <rPr>
        <b/>
        <sz val="10"/>
        <color theme="1"/>
        <rFont val="Arial"/>
        <family val="2"/>
      </rPr>
      <t>Formula</t>
    </r>
    <r>
      <rPr>
        <sz val="10"/>
        <color theme="1"/>
        <rFont val="Arial"/>
        <family val="2"/>
      </rPr>
      <t>: (Total number of referrals foeach location/ the total number of referrals)*100</t>
    </r>
  </si>
  <si>
    <r>
      <rPr>
        <b/>
        <sz val="10"/>
        <color theme="1"/>
        <rFont val="Arial"/>
        <family val="2"/>
      </rPr>
      <t xml:space="preserve">Example: </t>
    </r>
    <r>
      <rPr>
        <sz val="10"/>
        <color theme="1"/>
        <rFont val="Arial"/>
        <family val="2"/>
      </rPr>
      <t xml:space="preserve"> Disciplinary referrals for the lunchroom  accounted for 20.24%% of all referrals</t>
    </r>
  </si>
  <si>
    <t>Days Lost to Time in the Classroom</t>
  </si>
  <si>
    <t>Ask teachers to provide the average number of minutes used each day to respond to behavior concerns.  Calculate the average across all teachers</t>
  </si>
  <si>
    <t>Enter the average across all teachers here</t>
  </si>
  <si>
    <t>Number of Days in Session</t>
  </si>
  <si>
    <t>Time Lost:  Office Referrals</t>
  </si>
  <si>
    <t>Time Lost:  Class Level Responses</t>
  </si>
  <si>
    <t xml:space="preserve">Data Prep Worksheet </t>
  </si>
  <si>
    <t xml:space="preserve">OCR Tally Sheet </t>
  </si>
  <si>
    <t>Average (Cumulative)</t>
  </si>
  <si>
    <t>Risk Rates - Disciplinary Referrals</t>
  </si>
  <si>
    <t>Risk Rates - ISS</t>
  </si>
  <si>
    <t>Risk Rates - OSS</t>
  </si>
  <si>
    <t>Percentage</t>
  </si>
  <si>
    <t>Students Receiving F &amp; R Lunch</t>
  </si>
  <si>
    <t>Percentage (of Risk)</t>
  </si>
  <si>
    <t>Risk Ratio - Disciplinary Referrals</t>
  </si>
  <si>
    <t>Risk Ratio - ISS</t>
  </si>
  <si>
    <t>Multiplier of Risk Compared to All Students</t>
  </si>
  <si>
    <t>Multiplier of Risk Compared to White Students</t>
  </si>
  <si>
    <t>Decision Rule (maximum value not to exceed)</t>
  </si>
  <si>
    <t>Percentage for Type of Concern</t>
  </si>
  <si>
    <t>Percentage for Location</t>
  </si>
  <si>
    <t>Percentage forTime of Day</t>
  </si>
  <si>
    <t>Progress Decision</t>
  </si>
  <si>
    <t>Borderline Concern</t>
  </si>
  <si>
    <t>Plan an Intervention</t>
  </si>
  <si>
    <t>2 consecutive months</t>
  </si>
  <si>
    <t>3 consecutive months</t>
  </si>
  <si>
    <t>Median of 0.3</t>
  </si>
  <si>
    <t>Median of 0.15</t>
  </si>
  <si>
    <t>Timeframe (for how many consecutive months)</t>
  </si>
  <si>
    <t>Median of .08</t>
  </si>
  <si>
    <t>4 consecutive months</t>
  </si>
  <si>
    <t>Sufficient Progress</t>
  </si>
  <si>
    <t>Continue Intervention</t>
  </si>
  <si>
    <t>Exceeds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</si>
</sst>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color rgb="FF000000"/>
      <name val="Arial"/>
      <scheme val="minor"/>
    </font>
    <font>
      <b/>
      <sz val="15"/>
      <color rgb="FF000000"/>
      <name val="Arial"/>
    </font>
    <font>
      <b/>
      <sz val="14"/>
      <color theme="1"/>
      <name val="Arial"/>
    </font>
    <font>
      <sz val="10"/>
      <color theme="1"/>
      <name val="Arial"/>
    </font>
    <font>
      <b/>
      <sz val="12"/>
      <color rgb="FF000000"/>
      <name val="Arial"/>
    </font>
    <font>
      <b/>
      <sz val="12"/>
      <color theme="1"/>
      <name val="Arial"/>
    </font>
    <font>
      <b/>
      <sz val="13"/>
      <color theme="1"/>
      <name val="Arial"/>
    </font>
    <font>
      <sz val="10"/>
      <color rgb="FF000000"/>
      <name val="Arial"/>
    </font>
    <font>
      <sz val="11"/>
      <color theme="1"/>
      <name val="Roboto"/>
    </font>
    <font>
      <b/>
      <sz val="11"/>
      <color rgb="FF000000"/>
      <name val="Arial"/>
    </font>
    <font>
      <sz val="11"/>
      <color theme="1"/>
      <name val="Arial"/>
    </font>
    <font>
      <b/>
      <sz val="12"/>
      <color rgb="FF000000"/>
      <name val="Roboto"/>
    </font>
    <font>
      <sz val="12"/>
      <color rgb="FF000000"/>
      <name val="Arial"/>
    </font>
    <font>
      <sz val="11"/>
      <color rgb="FF000000"/>
      <name val="Roboto"/>
    </font>
    <font>
      <sz val="9"/>
      <color theme="1"/>
      <name val="Arial"/>
    </font>
    <font>
      <sz val="12"/>
      <color theme="1"/>
      <name val="Arial"/>
    </font>
    <font>
      <b/>
      <sz val="11"/>
      <color theme="1"/>
      <name val="Arial"/>
    </font>
    <font>
      <sz val="11"/>
      <color theme="1"/>
      <name val="Aptos Narrow"/>
    </font>
    <font>
      <b/>
      <sz val="10"/>
      <color theme="1"/>
      <name val="Arial"/>
    </font>
    <font>
      <b/>
      <sz val="11"/>
      <color rgb="FF000000"/>
      <name val="Roboto"/>
    </font>
    <font>
      <sz val="11"/>
      <color rgb="FF000000"/>
      <name val="Arial"/>
    </font>
    <font>
      <sz val="10"/>
      <name val="Arial"/>
    </font>
    <font>
      <sz val="10"/>
      <color theme="1"/>
      <name val="Arial"/>
      <scheme val="minor"/>
    </font>
    <font>
      <b/>
      <sz val="15"/>
      <color theme="1"/>
      <name val="Arial"/>
    </font>
    <font>
      <sz val="11"/>
      <color rgb="FF000000"/>
      <name val="&quot;Aptos Narrow&quot;"/>
    </font>
    <font>
      <b/>
      <sz val="13"/>
      <color rgb="FF000000"/>
      <name val="Roboto"/>
    </font>
    <font>
      <b/>
      <sz val="11"/>
      <color theme="1"/>
      <name val="Roboto"/>
    </font>
    <font>
      <b/>
      <sz val="12"/>
      <color theme="1"/>
      <name val="Roboto"/>
    </font>
    <font>
      <sz val="10"/>
      <color theme="1"/>
      <name val="Arial"/>
      <family val="2"/>
    </font>
    <font>
      <b/>
      <sz val="10"/>
      <color theme="1"/>
      <name val="Arial"/>
      <family val="2"/>
      <scheme val="minor"/>
    </font>
    <font>
      <b/>
      <sz val="10"/>
      <color theme="1"/>
      <name val="Arial"/>
      <family val="2"/>
    </font>
    <font>
      <b/>
      <sz val="9"/>
      <color rgb="FF000000"/>
      <name val="Arial"/>
      <family val="2"/>
    </font>
    <font>
      <b/>
      <sz val="9"/>
      <color theme="1"/>
      <name val="Arial"/>
      <family val="2"/>
    </font>
    <font>
      <sz val="11"/>
      <color theme="1"/>
      <name val="Arial"/>
      <family val="2"/>
    </font>
    <font>
      <sz val="10"/>
      <color rgb="FF000000"/>
      <name val="Roboto"/>
    </font>
    <font>
      <b/>
      <sz val="10"/>
      <color rgb="FF000000"/>
      <name val="Arial"/>
      <family val="2"/>
      <scheme val="minor"/>
    </font>
    <font>
      <sz val="10"/>
      <color rgb="FFC00000"/>
      <name val="Arial"/>
      <family val="2"/>
    </font>
    <font>
      <b/>
      <sz val="10"/>
      <color rgb="FFC00000"/>
      <name val="Arial"/>
      <family val="2"/>
    </font>
    <font>
      <b/>
      <sz val="12"/>
      <color theme="1"/>
      <name val="Arial"/>
      <family val="2"/>
    </font>
    <font>
      <b/>
      <sz val="11"/>
      <color theme="1"/>
      <name val="Arial"/>
      <family val="2"/>
    </font>
    <font>
      <sz val="8"/>
      <name val="Arial"/>
      <family val="2"/>
      <scheme val="minor"/>
    </font>
    <font>
      <b/>
      <sz val="10"/>
      <color rgb="FF000000"/>
      <name val="Arial"/>
      <family val="2"/>
    </font>
    <font>
      <b/>
      <sz val="10"/>
      <color rgb="FF000000"/>
      <name val="Roboto"/>
    </font>
    <font>
      <b/>
      <sz val="10"/>
      <color theme="1"/>
      <name val="Roboto"/>
    </font>
    <font>
      <sz val="11"/>
      <color rgb="FF000000"/>
      <name val="Arial"/>
      <family val="2"/>
      <scheme val="minor"/>
    </font>
    <font>
      <b/>
      <u/>
      <sz val="11"/>
      <color rgb="FF000000"/>
      <name val="Roboto"/>
    </font>
    <font>
      <b/>
      <u/>
      <sz val="11"/>
      <color theme="1"/>
      <name val="Roboto"/>
    </font>
    <font>
      <sz val="10"/>
      <color rgb="FF000000"/>
      <name val="Arial"/>
      <family val="2"/>
      <scheme val="minor"/>
    </font>
    <font>
      <b/>
      <sz val="11"/>
      <color rgb="FF000000"/>
      <name val="Arial"/>
      <family val="2"/>
      <scheme val="minor"/>
    </font>
    <font>
      <u/>
      <sz val="10"/>
      <color theme="10"/>
      <name val="Arial"/>
      <family val="2"/>
      <scheme val="minor"/>
    </font>
    <font>
      <sz val="10"/>
      <color rgb="FF000000"/>
      <name val="Arial"/>
      <family val="2"/>
    </font>
    <font>
      <sz val="8"/>
      <color rgb="FF000000"/>
      <name val="Arial"/>
      <family val="2"/>
    </font>
  </fonts>
  <fills count="20">
    <fill>
      <patternFill patternType="none"/>
    </fill>
    <fill>
      <patternFill patternType="gray125"/>
    </fill>
    <fill>
      <patternFill patternType="solid">
        <fgColor rgb="FFCFE2F3"/>
        <bgColor rgb="FFCFE2F3"/>
      </patternFill>
    </fill>
    <fill>
      <patternFill patternType="solid">
        <fgColor rgb="FFFFF2CC"/>
        <bgColor rgb="FFFFF2CC"/>
      </patternFill>
    </fill>
    <fill>
      <patternFill patternType="solid">
        <fgColor rgb="FFC9DAF8"/>
        <bgColor rgb="FFC9DAF8"/>
      </patternFill>
    </fill>
    <fill>
      <patternFill patternType="solid">
        <fgColor rgb="FFFFFF00"/>
        <bgColor rgb="FFFFFF00"/>
      </patternFill>
    </fill>
    <fill>
      <patternFill patternType="solid">
        <fgColor rgb="FFFFFFFF"/>
        <bgColor rgb="FFFFFFFF"/>
      </patternFill>
    </fill>
    <fill>
      <patternFill patternType="solid">
        <fgColor theme="4" tint="0.79998168889431442"/>
        <bgColor rgb="FFFFF2CC"/>
      </patternFill>
    </fill>
    <fill>
      <patternFill patternType="solid">
        <fgColor theme="4" tint="0.79998168889431442"/>
        <bgColor rgb="FFCFE2F3"/>
      </patternFill>
    </fill>
    <fill>
      <patternFill patternType="solid">
        <fgColor theme="4" tint="0.79998168889431442"/>
        <bgColor indexed="64"/>
      </patternFill>
    </fill>
    <fill>
      <patternFill patternType="solid">
        <fgColor theme="4" tint="0.79998168889431442"/>
        <bgColor rgb="FFC9DAF8"/>
      </patternFill>
    </fill>
    <fill>
      <patternFill patternType="solid">
        <fgColor theme="6" tint="0.39997558519241921"/>
        <bgColor rgb="FFFFF2CC"/>
      </patternFill>
    </fill>
    <fill>
      <patternFill patternType="solid">
        <fgColor theme="6" tint="0.79998168889431442"/>
        <bgColor indexed="64"/>
      </patternFill>
    </fill>
    <fill>
      <patternFill patternType="solid">
        <fgColor theme="0"/>
        <bgColor indexed="64"/>
      </patternFill>
    </fill>
    <fill>
      <patternFill patternType="solid">
        <fgColor theme="6" tint="0.79998168889431442"/>
        <bgColor rgb="FFC9DAF8"/>
      </patternFill>
    </fill>
    <fill>
      <patternFill patternType="solid">
        <fgColor theme="4" tint="0.39997558519241921"/>
        <bgColor indexed="64"/>
      </patternFill>
    </fill>
    <fill>
      <patternFill patternType="solid">
        <fgColor theme="4" tint="0.39997558519241921"/>
        <bgColor rgb="FFFFF2CC"/>
      </patternFill>
    </fill>
    <fill>
      <patternFill patternType="solid">
        <fgColor theme="7" tint="0.79998168889431442"/>
        <bgColor rgb="FFFFF2CC"/>
      </patternFill>
    </fill>
    <fill>
      <patternFill patternType="solid">
        <fgColor theme="7" tint="0.79998168889431442"/>
        <bgColor indexed="64"/>
      </patternFill>
    </fill>
    <fill>
      <patternFill patternType="solid">
        <fgColor theme="0" tint="-0.14999847407452621"/>
        <bgColor indexed="64"/>
      </patternFill>
    </fill>
  </fills>
  <borders count="75">
    <border>
      <left/>
      <right/>
      <top/>
      <bottom/>
      <diagonal/>
    </border>
    <border>
      <left style="thin">
        <color rgb="FF666666"/>
      </left>
      <right style="thin">
        <color rgb="FF666666"/>
      </right>
      <top style="thin">
        <color rgb="FF666666"/>
      </top>
      <bottom style="thin">
        <color rgb="FF666666"/>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B7B7B7"/>
      </left>
      <right style="thin">
        <color rgb="FFB7B7B7"/>
      </right>
      <top style="thin">
        <color rgb="FFB7B7B7"/>
      </top>
      <bottom style="thin">
        <color rgb="FFB7B7B7"/>
      </bottom>
      <diagonal/>
    </border>
    <border>
      <left style="thin">
        <color rgb="FF999999"/>
      </left>
      <right style="thin">
        <color rgb="FF999999"/>
      </right>
      <top style="thin">
        <color rgb="FF999999"/>
      </top>
      <bottom/>
      <diagonal/>
    </border>
    <border>
      <left style="thin">
        <color rgb="FFFFFFFF"/>
      </left>
      <right/>
      <top style="thin">
        <color rgb="FFFFFFFF"/>
      </top>
      <bottom/>
      <diagonal/>
    </border>
    <border>
      <left/>
      <right style="thin">
        <color rgb="FFFFFFFF"/>
      </right>
      <top/>
      <bottom/>
      <diagonal/>
    </border>
    <border>
      <left style="thin">
        <color rgb="FFFFFFFF"/>
      </left>
      <right/>
      <top/>
      <bottom/>
      <diagonal/>
    </border>
    <border>
      <left style="thin">
        <color rgb="FF999999"/>
      </left>
      <right style="thin">
        <color rgb="FF999999"/>
      </right>
      <top/>
      <bottom style="thin">
        <color rgb="FF999999"/>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999999"/>
      </bottom>
      <diagonal/>
    </border>
    <border>
      <left style="thin">
        <color rgb="FFFFFFFF"/>
      </left>
      <right/>
      <top style="thin">
        <color rgb="FFFFFFFF"/>
      </top>
      <bottom style="thin">
        <color rgb="FF999999"/>
      </bottom>
      <diagonal/>
    </border>
    <border>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CCCCCC"/>
      </right>
      <top style="thin">
        <color rgb="FF999999"/>
      </top>
      <bottom style="thin">
        <color rgb="FF999999"/>
      </bottom>
      <diagonal/>
    </border>
    <border>
      <left/>
      <right/>
      <top style="thin">
        <color rgb="FF999999"/>
      </top>
      <bottom style="thin">
        <color rgb="FF999999"/>
      </bottom>
      <diagonal/>
    </border>
    <border>
      <left style="thin">
        <color rgb="FF999999"/>
      </left>
      <right/>
      <top/>
      <bottom style="thin">
        <color rgb="FF999999"/>
      </bottom>
      <diagonal/>
    </border>
    <border>
      <left/>
      <right/>
      <top/>
      <bottom style="thin">
        <color rgb="FFB7B7B7"/>
      </bottom>
      <diagonal/>
    </border>
    <border>
      <left/>
      <right/>
      <top/>
      <bottom style="thin">
        <color rgb="FF999999"/>
      </bottom>
      <diagonal/>
    </border>
    <border>
      <left/>
      <right/>
      <top style="thin">
        <color rgb="FFFFFFFF"/>
      </top>
      <bottom style="thin">
        <color rgb="FFFFFFFF"/>
      </bottom>
      <diagonal/>
    </border>
    <border>
      <left style="thin">
        <color rgb="FFB7B7B7"/>
      </left>
      <right style="thin">
        <color rgb="FFB7B7B7"/>
      </right>
      <top style="thin">
        <color rgb="FFB7B7B7"/>
      </top>
      <bottom style="thin">
        <color rgb="FFFFFFFF"/>
      </bottom>
      <diagonal/>
    </border>
    <border>
      <left/>
      <right/>
      <top/>
      <bottom style="thin">
        <color rgb="FFFFFFFF"/>
      </bottom>
      <diagonal/>
    </border>
    <border>
      <left style="thin">
        <color rgb="FFCCCCCC"/>
      </left>
      <right style="thin">
        <color rgb="FFCCCCCC"/>
      </right>
      <top style="thin">
        <color rgb="FFCCCCCC"/>
      </top>
      <bottom style="thin">
        <color rgb="FFCCCCCC"/>
      </bottom>
      <diagonal/>
    </border>
    <border>
      <left style="thin">
        <color rgb="FFFFFFFF"/>
      </left>
      <right style="thin">
        <color rgb="FF999999"/>
      </right>
      <top style="thin">
        <color rgb="FFFFFFFF"/>
      </top>
      <bottom style="thin">
        <color rgb="FF999999"/>
      </bottom>
      <diagonal/>
    </border>
    <border>
      <left/>
      <right/>
      <top style="thin">
        <color rgb="FFFFFFFF"/>
      </top>
      <bottom/>
      <diagonal/>
    </border>
    <border>
      <left style="thin">
        <color rgb="FF999999"/>
      </left>
      <right style="thin">
        <color rgb="FF999999"/>
      </right>
      <top style="thin">
        <color rgb="FF999999"/>
      </top>
      <bottom style="thin">
        <color rgb="FFB7B7B7"/>
      </bottom>
      <diagonal/>
    </border>
    <border>
      <left style="thin">
        <color rgb="FFCCCCCC"/>
      </left>
      <right style="thin">
        <color rgb="FFCCCCCC"/>
      </right>
      <top style="thin">
        <color rgb="FFCCCCCC"/>
      </top>
      <bottom/>
      <diagonal/>
    </border>
    <border>
      <left style="thin">
        <color rgb="FFB7B7B7"/>
      </left>
      <right/>
      <top style="thin">
        <color rgb="FFB7B7B7"/>
      </top>
      <bottom style="thin">
        <color rgb="FFB7B7B7"/>
      </bottom>
      <diagonal/>
    </border>
    <border>
      <left style="thin">
        <color rgb="FFB7B7B7"/>
      </left>
      <right style="thin">
        <color rgb="FF999999"/>
      </right>
      <top style="thin">
        <color rgb="FF999999"/>
      </top>
      <bottom style="thin">
        <color rgb="FF999999"/>
      </bottom>
      <diagonal/>
    </border>
    <border>
      <left/>
      <right style="thin">
        <color rgb="FFCCCCCC"/>
      </right>
      <top style="thin">
        <color rgb="FFCCCCCC"/>
      </top>
      <bottom style="thin">
        <color rgb="FFCCCCCC"/>
      </bottom>
      <diagonal/>
    </border>
    <border>
      <left style="thin">
        <color rgb="FFFFFFFF"/>
      </left>
      <right style="thin">
        <color rgb="FFFFFFFF"/>
      </right>
      <top style="thin">
        <color rgb="FF999999"/>
      </top>
      <bottom style="thin">
        <color rgb="FFFFFFFF"/>
      </bottom>
      <diagonal/>
    </border>
    <border>
      <left style="thin">
        <color rgb="FFFFFFFF"/>
      </left>
      <right/>
      <top style="thin">
        <color rgb="FF999999"/>
      </top>
      <bottom style="thin">
        <color rgb="FFFFFFFF"/>
      </bottom>
      <diagonal/>
    </border>
    <border>
      <left style="thin">
        <color rgb="FF999999"/>
      </left>
      <right/>
      <top style="thin">
        <color rgb="FF999999"/>
      </top>
      <bottom/>
      <diagonal/>
    </border>
    <border>
      <left/>
      <right/>
      <top style="thin">
        <color rgb="FF999999"/>
      </top>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style="thin">
        <color rgb="FFB7B7B7"/>
      </left>
      <right/>
      <top style="thin">
        <color rgb="FF999999"/>
      </top>
      <bottom style="thin">
        <color rgb="FF999999"/>
      </bottom>
      <diagonal/>
    </border>
    <border>
      <left/>
      <right style="thin">
        <color rgb="FF999999"/>
      </right>
      <top style="thin">
        <color rgb="FF99999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FFFFFF"/>
      </left>
      <right style="thin">
        <color rgb="FFFFFFFF"/>
      </right>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bottom style="thin">
        <color theme="0"/>
      </bottom>
      <diagonal/>
    </border>
    <border>
      <left style="thin">
        <color rgb="FFFFFFFF"/>
      </left>
      <right style="thin">
        <color theme="0" tint="-0.14999847407452621"/>
      </right>
      <top style="thin">
        <color rgb="FF999999"/>
      </top>
      <bottom style="thin">
        <color rgb="FFFFFFFF"/>
      </bottom>
      <diagonal/>
    </border>
    <border>
      <left style="thin">
        <color rgb="FFFFFFFF"/>
      </left>
      <right style="thin">
        <color theme="0" tint="-0.14999847407452621"/>
      </right>
      <top style="thin">
        <color rgb="FFFFFFFF"/>
      </top>
      <bottom style="thin">
        <color rgb="FFFFFFFF"/>
      </bottom>
      <diagonal/>
    </border>
    <border>
      <left style="thin">
        <color rgb="FFFFFFFF"/>
      </left>
      <right style="thin">
        <color theme="0" tint="-0.14999847407452621"/>
      </right>
      <top style="thin">
        <color rgb="FFFFFFFF"/>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FFFFFF"/>
      </left>
      <right style="thin">
        <color theme="0"/>
      </right>
      <top style="thin">
        <color theme="0" tint="-0.14999847407452621"/>
      </top>
      <bottom/>
      <diagonal/>
    </border>
    <border>
      <left style="thin">
        <color theme="0"/>
      </left>
      <right/>
      <top style="thin">
        <color theme="0" tint="-0.14999847407452621"/>
      </top>
      <bottom style="thin">
        <color theme="0"/>
      </bottom>
      <diagonal/>
    </border>
    <border>
      <left style="thin">
        <color rgb="FFFFFFFF"/>
      </left>
      <right style="thin">
        <color theme="0"/>
      </right>
      <top style="thin">
        <color theme="0"/>
      </top>
      <bottom style="thin">
        <color rgb="FFFFFFFF"/>
      </bottom>
      <diagonal/>
    </border>
    <border>
      <left style="thin">
        <color theme="0"/>
      </left>
      <right style="thin">
        <color theme="0"/>
      </right>
      <top style="thin">
        <color theme="0" tint="-0.14999847407452621"/>
      </top>
      <bottom style="thin">
        <color theme="0"/>
      </bottom>
      <diagonal/>
    </border>
    <border>
      <left/>
      <right style="thin">
        <color theme="0"/>
      </right>
      <top style="thin">
        <color theme="0" tint="-0.14999847407452621"/>
      </top>
      <bottom style="thin">
        <color theme="0"/>
      </bottom>
      <diagonal/>
    </border>
    <border>
      <left style="thin">
        <color theme="0" tint="-0.14999847407452621"/>
      </left>
      <right/>
      <top style="thin">
        <color theme="0" tint="-0.14999847407452621"/>
      </top>
      <bottom style="thin">
        <color theme="0" tint="-0.14999847407452621"/>
      </bottom>
      <diagonal/>
    </border>
    <border>
      <left/>
      <right style="thin">
        <color theme="0"/>
      </right>
      <top style="thin">
        <color theme="0"/>
      </top>
      <bottom style="thin">
        <color rgb="FFFFFFFF"/>
      </bottom>
      <diagonal/>
    </border>
    <border>
      <left/>
      <right style="thin">
        <color theme="0"/>
      </right>
      <top style="thin">
        <color rgb="FFFFFFFF"/>
      </top>
      <bottom style="thin">
        <color theme="0"/>
      </bottom>
      <diagonal/>
    </border>
    <border>
      <left style="thin">
        <color theme="0"/>
      </left>
      <right style="thin">
        <color rgb="FFFFFFFF"/>
      </right>
      <top style="thin">
        <color theme="0"/>
      </top>
      <bottom style="thin">
        <color theme="0"/>
      </bottom>
      <diagonal/>
    </border>
    <border>
      <left style="thin">
        <color rgb="FFFFFFFF"/>
      </left>
      <right style="thin">
        <color rgb="FFFFFFFF"/>
      </right>
      <top style="thin">
        <color theme="0"/>
      </top>
      <bottom style="thin">
        <color theme="0"/>
      </bottom>
      <diagonal/>
    </border>
    <border>
      <left style="thin">
        <color rgb="FFFFFFFF"/>
      </left>
      <right style="thin">
        <color theme="0"/>
      </right>
      <top style="thin">
        <color theme="0"/>
      </top>
      <bottom style="thin">
        <color theme="0"/>
      </bottom>
      <diagonal/>
    </border>
    <border>
      <left style="thin">
        <color theme="0"/>
      </left>
      <right/>
      <top style="thin">
        <color rgb="FFFFFFFF"/>
      </top>
      <bottom style="thin">
        <color rgb="FFFFFFFF"/>
      </bottom>
      <diagonal/>
    </border>
    <border>
      <left style="thin">
        <color rgb="FFFFFFFF"/>
      </left>
      <right style="thin">
        <color theme="0"/>
      </right>
      <top style="thin">
        <color rgb="FFFFFFFF"/>
      </top>
      <bottom style="thin">
        <color rgb="FFFFFFFF"/>
      </bottom>
      <diagonal/>
    </border>
    <border>
      <left style="thin">
        <color theme="0" tint="-0.34998626667073579"/>
      </left>
      <right style="thin">
        <color theme="0" tint="-0.34998626667073579"/>
      </right>
      <top style="thin">
        <color theme="0" tint="-0.34998626667073579"/>
      </top>
      <bottom/>
      <diagonal/>
    </border>
    <border>
      <left style="thin">
        <color rgb="FF999999"/>
      </left>
      <right style="thin">
        <color rgb="FFCCCCCC"/>
      </right>
      <top style="thin">
        <color rgb="FF999999"/>
      </top>
      <bottom/>
      <diagonal/>
    </border>
    <border>
      <left/>
      <right style="thin">
        <color rgb="FFB7B7B7"/>
      </right>
      <top style="thin">
        <color rgb="FFB7B7B7"/>
      </top>
      <bottom style="thin">
        <color rgb="FFB7B7B7"/>
      </bottom>
      <diagonal/>
    </border>
    <border>
      <left/>
      <right style="thin">
        <color rgb="FFFFFFFF"/>
      </right>
      <top style="thin">
        <color theme="0"/>
      </top>
      <bottom style="thin">
        <color theme="0"/>
      </bottom>
      <diagonal/>
    </border>
    <border>
      <left/>
      <right/>
      <top style="thin">
        <color theme="0" tint="-0.14999847407452621"/>
      </top>
      <bottom/>
      <diagonal/>
    </border>
    <border>
      <left style="thin">
        <color rgb="FF999999"/>
      </left>
      <right style="thin">
        <color rgb="FF999999"/>
      </right>
      <top/>
      <bottom/>
      <diagonal/>
    </border>
    <border>
      <left style="thin">
        <color theme="0" tint="-0.249977111117893"/>
      </left>
      <right style="thin">
        <color theme="0" tint="-0.249977111117893"/>
      </right>
      <top/>
      <bottom style="thin">
        <color theme="0" tint="-0.249977111117893"/>
      </bottom>
      <diagonal/>
    </border>
  </borders>
  <cellStyleXfs count="2">
    <xf numFmtId="0" fontId="0" fillId="0" borderId="0"/>
    <xf numFmtId="0" fontId="49" fillId="0" borderId="0" applyNumberFormat="0" applyFill="0" applyBorder="0" applyAlignment="0" applyProtection="0"/>
  </cellStyleXfs>
  <cellXfs count="409">
    <xf numFmtId="0" fontId="0" fillId="0" borderId="0" xfId="0"/>
    <xf numFmtId="0" fontId="1" fillId="0" borderId="0" xfId="0" applyFont="1" applyAlignment="1">
      <alignment horizontal="center"/>
    </xf>
    <xf numFmtId="0" fontId="2" fillId="0" borderId="0" xfId="0" applyFont="1" applyAlignment="1">
      <alignment horizontal="center"/>
    </xf>
    <xf numFmtId="0" fontId="3" fillId="2" borderId="1" xfId="0" applyFont="1" applyFill="1" applyBorder="1"/>
    <xf numFmtId="0" fontId="4" fillId="2" borderId="1" xfId="0" applyFont="1" applyFill="1" applyBorder="1" applyAlignment="1">
      <alignment horizontal="center"/>
    </xf>
    <xf numFmtId="0" fontId="3" fillId="0" borderId="2" xfId="0" applyFont="1" applyBorder="1"/>
    <xf numFmtId="0" fontId="3" fillId="0" borderId="3" xfId="0" applyFont="1" applyBorder="1"/>
    <xf numFmtId="0" fontId="5" fillId="0" borderId="3" xfId="0" applyFont="1" applyBorder="1" applyAlignment="1">
      <alignment horizontal="center" wrapText="1"/>
    </xf>
    <xf numFmtId="0" fontId="6" fillId="0" borderId="3" xfId="0" applyFont="1" applyBorder="1" applyAlignment="1">
      <alignment horizontal="center"/>
    </xf>
    <xf numFmtId="0" fontId="3" fillId="0" borderId="4" xfId="0" applyFont="1" applyBorder="1"/>
    <xf numFmtId="0" fontId="3" fillId="0" borderId="5" xfId="0" applyFont="1" applyBorder="1"/>
    <xf numFmtId="0" fontId="7" fillId="0" borderId="6" xfId="0" applyFont="1" applyBorder="1" applyAlignment="1">
      <alignment wrapText="1"/>
    </xf>
    <xf numFmtId="0" fontId="3" fillId="3" borderId="1" xfId="0" applyFont="1" applyFill="1" applyBorder="1"/>
    <xf numFmtId="0" fontId="4" fillId="3" borderId="1" xfId="0" applyFont="1" applyFill="1" applyBorder="1" applyAlignment="1">
      <alignment wrapText="1"/>
    </xf>
    <xf numFmtId="0" fontId="3" fillId="0" borderId="3" xfId="0" applyFont="1" applyBorder="1" applyAlignment="1">
      <alignment wrapText="1"/>
    </xf>
    <xf numFmtId="0" fontId="8" fillId="0" borderId="3" xfId="0" applyFont="1" applyBorder="1" applyAlignment="1">
      <alignment horizontal="center" wrapText="1"/>
    </xf>
    <xf numFmtId="0" fontId="3" fillId="0" borderId="7" xfId="0" applyFont="1" applyBorder="1"/>
    <xf numFmtId="0" fontId="3" fillId="0" borderId="8" xfId="0" applyFont="1" applyBorder="1"/>
    <xf numFmtId="0" fontId="7" fillId="0" borderId="9" xfId="0" applyFont="1" applyBorder="1"/>
    <xf numFmtId="0" fontId="9" fillId="0" borderId="9" xfId="0" applyFont="1" applyBorder="1" applyAlignment="1">
      <alignment horizontal="center"/>
    </xf>
    <xf numFmtId="0" fontId="10" fillId="0" borderId="3" xfId="0" applyFont="1" applyBorder="1"/>
    <xf numFmtId="0" fontId="4" fillId="0" borderId="10" xfId="0" applyFont="1" applyBorder="1" applyAlignment="1">
      <alignment horizontal="center"/>
    </xf>
    <xf numFmtId="0" fontId="7" fillId="0" borderId="0" xfId="0" applyFont="1" applyAlignment="1">
      <alignment wrapText="1"/>
    </xf>
    <xf numFmtId="0" fontId="11" fillId="2" borderId="11" xfId="0" applyFont="1" applyFill="1" applyBorder="1" applyAlignment="1">
      <alignment horizontal="right"/>
    </xf>
    <xf numFmtId="0" fontId="12" fillId="2" borderId="11" xfId="0" applyFont="1" applyFill="1" applyBorder="1"/>
    <xf numFmtId="0" fontId="13" fillId="0" borderId="5" xfId="0" applyFont="1" applyBorder="1" applyAlignment="1">
      <alignment horizontal="right"/>
    </xf>
    <xf numFmtId="0" fontId="13" fillId="0" borderId="6" xfId="0" applyFont="1" applyBorder="1" applyAlignment="1">
      <alignment horizontal="right"/>
    </xf>
    <xf numFmtId="0" fontId="13" fillId="0" borderId="10" xfId="0" applyFont="1" applyBorder="1" applyAlignment="1">
      <alignment horizontal="right"/>
    </xf>
    <xf numFmtId="0" fontId="10" fillId="3" borderId="10" xfId="0" applyFont="1" applyFill="1" applyBorder="1" applyAlignment="1">
      <alignment horizontal="right"/>
    </xf>
    <xf numFmtId="0" fontId="13" fillId="0" borderId="2" xfId="0" applyFont="1" applyBorder="1" applyAlignment="1">
      <alignment horizontal="right"/>
    </xf>
    <xf numFmtId="0" fontId="13" fillId="0" borderId="4" xfId="0" applyFont="1" applyBorder="1" applyAlignment="1">
      <alignment horizontal="right"/>
    </xf>
    <xf numFmtId="0" fontId="14" fillId="0" borderId="3" xfId="0" applyFont="1" applyBorder="1"/>
    <xf numFmtId="0" fontId="13" fillId="0" borderId="7" xfId="0" applyFont="1" applyBorder="1" applyAlignment="1">
      <alignment horizontal="right"/>
    </xf>
    <xf numFmtId="0" fontId="13" fillId="0" borderId="12" xfId="0" applyFont="1" applyBorder="1" applyAlignment="1">
      <alignment horizontal="right"/>
    </xf>
    <xf numFmtId="0" fontId="3" fillId="0" borderId="13" xfId="0" applyFont="1" applyBorder="1" applyAlignment="1">
      <alignment horizontal="left"/>
    </xf>
    <xf numFmtId="0" fontId="3" fillId="0" borderId="9" xfId="0" applyFont="1" applyBorder="1" applyAlignment="1">
      <alignment horizontal="left"/>
    </xf>
    <xf numFmtId="0" fontId="3" fillId="0" borderId="14" xfId="0" applyFont="1" applyBorder="1"/>
    <xf numFmtId="0" fontId="5" fillId="0" borderId="10" xfId="0" applyFont="1" applyBorder="1" applyAlignment="1">
      <alignment horizontal="center" wrapText="1"/>
    </xf>
    <xf numFmtId="0" fontId="3" fillId="0" borderId="10" xfId="0" applyFont="1" applyBorder="1" applyAlignment="1">
      <alignment wrapText="1"/>
    </xf>
    <xf numFmtId="0" fontId="5" fillId="2" borderId="10" xfId="0" applyFont="1" applyFill="1" applyBorder="1" applyAlignment="1">
      <alignment horizontal="right"/>
    </xf>
    <xf numFmtId="0" fontId="15" fillId="2" borderId="10" xfId="0" applyFont="1" applyFill="1" applyBorder="1"/>
    <xf numFmtId="0" fontId="3" fillId="0" borderId="5" xfId="0" applyFont="1" applyBorder="1" applyAlignment="1">
      <alignment horizontal="left"/>
    </xf>
    <xf numFmtId="0" fontId="3" fillId="0" borderId="6" xfId="0" applyFont="1" applyBorder="1" applyAlignment="1">
      <alignment horizontal="left"/>
    </xf>
    <xf numFmtId="0" fontId="10" fillId="0" borderId="10" xfId="0" applyFont="1" applyBorder="1" applyAlignment="1">
      <alignment horizontal="right"/>
    </xf>
    <xf numFmtId="0" fontId="10" fillId="3" borderId="10" xfId="0" applyFont="1" applyFill="1" applyBorder="1" applyAlignment="1">
      <alignment horizontal="center"/>
    </xf>
    <xf numFmtId="0" fontId="3" fillId="0" borderId="2" xfId="0" applyFont="1" applyBorder="1" applyAlignment="1">
      <alignment horizontal="left"/>
    </xf>
    <xf numFmtId="0" fontId="3" fillId="0" borderId="4" xfId="0" applyFont="1" applyBorder="1" applyAlignment="1">
      <alignment horizontal="left"/>
    </xf>
    <xf numFmtId="0" fontId="10" fillId="0" borderId="15" xfId="0" applyFont="1" applyBorder="1" applyAlignment="1">
      <alignment horizontal="right"/>
    </xf>
    <xf numFmtId="0" fontId="3" fillId="0" borderId="7" xfId="0" applyFont="1" applyBorder="1" applyAlignment="1">
      <alignment horizontal="left"/>
    </xf>
    <xf numFmtId="0" fontId="3" fillId="0" borderId="12" xfId="0" applyFont="1" applyBorder="1" applyAlignment="1">
      <alignment horizontal="left"/>
    </xf>
    <xf numFmtId="0" fontId="3" fillId="0" borderId="0" xfId="0" applyFont="1" applyAlignment="1">
      <alignment horizontal="left"/>
    </xf>
    <xf numFmtId="0" fontId="3" fillId="0" borderId="12" xfId="0" applyFont="1" applyBorder="1"/>
    <xf numFmtId="0" fontId="6" fillId="0" borderId="10" xfId="0" applyFont="1" applyBorder="1" applyAlignment="1">
      <alignment horizontal="center" wrapText="1"/>
    </xf>
    <xf numFmtId="0" fontId="8" fillId="0" borderId="10" xfId="0" applyFont="1" applyBorder="1" applyAlignment="1">
      <alignment horizontal="center" wrapText="1"/>
    </xf>
    <xf numFmtId="0" fontId="3" fillId="0" borderId="10" xfId="0" applyFont="1" applyBorder="1"/>
    <xf numFmtId="0" fontId="16" fillId="2" borderId="10" xfId="0" applyFont="1" applyFill="1" applyBorder="1" applyAlignment="1">
      <alignment horizontal="center"/>
    </xf>
    <xf numFmtId="0" fontId="3" fillId="0" borderId="16" xfId="0" applyFont="1" applyBorder="1"/>
    <xf numFmtId="0" fontId="3" fillId="0" borderId="6" xfId="0" applyFont="1" applyBorder="1"/>
    <xf numFmtId="0" fontId="5" fillId="2" borderId="10" xfId="0" applyFont="1" applyFill="1" applyBorder="1" applyAlignment="1">
      <alignment horizontal="center"/>
    </xf>
    <xf numFmtId="0" fontId="17" fillId="3" borderId="10" xfId="0" applyFont="1" applyFill="1" applyBorder="1" applyAlignment="1">
      <alignment horizontal="center"/>
    </xf>
    <xf numFmtId="0" fontId="3" fillId="0" borderId="16" xfId="0" applyFont="1" applyBorder="1" applyAlignment="1">
      <alignment horizontal="left"/>
    </xf>
    <xf numFmtId="0" fontId="3" fillId="0" borderId="3" xfId="0" applyFont="1" applyBorder="1" applyAlignment="1">
      <alignment horizontal="left"/>
    </xf>
    <xf numFmtId="0" fontId="15" fillId="0" borderId="17" xfId="0" applyFont="1" applyBorder="1" applyAlignment="1">
      <alignment horizontal="center" wrapText="1"/>
    </xf>
    <xf numFmtId="0" fontId="15" fillId="0" borderId="18" xfId="0" applyFont="1" applyBorder="1" applyAlignment="1">
      <alignment horizontal="center" wrapText="1"/>
    </xf>
    <xf numFmtId="0" fontId="19" fillId="0" borderId="19" xfId="0" applyFont="1" applyBorder="1" applyAlignment="1">
      <alignment horizontal="center" wrapText="1"/>
    </xf>
    <xf numFmtId="0" fontId="19" fillId="0" borderId="20" xfId="0" applyFont="1" applyBorder="1" applyAlignment="1">
      <alignment horizontal="center" wrapText="1"/>
    </xf>
    <xf numFmtId="0" fontId="3" fillId="0" borderId="0" xfId="0" applyFont="1"/>
    <xf numFmtId="0" fontId="19" fillId="0" borderId="22" xfId="0" applyFont="1" applyBorder="1" applyAlignment="1">
      <alignment horizontal="center" wrapText="1"/>
    </xf>
    <xf numFmtId="0" fontId="10" fillId="0" borderId="0" xfId="0" applyFont="1" applyAlignment="1">
      <alignment horizontal="right"/>
    </xf>
    <xf numFmtId="0" fontId="10" fillId="3" borderId="22" xfId="0" applyFont="1" applyFill="1" applyBorder="1"/>
    <xf numFmtId="0" fontId="10" fillId="0" borderId="5" xfId="0" applyFont="1" applyBorder="1" applyAlignment="1">
      <alignment horizontal="right"/>
    </xf>
    <xf numFmtId="0" fontId="10" fillId="0" borderId="6" xfId="0" applyFont="1" applyBorder="1" applyAlignment="1">
      <alignment horizontal="right"/>
    </xf>
    <xf numFmtId="0" fontId="10" fillId="0" borderId="24" xfId="0" applyFont="1" applyBorder="1" applyAlignment="1">
      <alignment horizontal="right"/>
    </xf>
    <xf numFmtId="0" fontId="3" fillId="0" borderId="0" xfId="0" applyFont="1" applyAlignment="1">
      <alignment horizontal="right"/>
    </xf>
    <xf numFmtId="0" fontId="3" fillId="3" borderId="0" xfId="0" applyFont="1" applyFill="1" applyAlignment="1">
      <alignment horizontal="center"/>
    </xf>
    <xf numFmtId="0" fontId="10" fillId="0" borderId="2" xfId="0" applyFont="1" applyBorder="1" applyAlignment="1">
      <alignment horizontal="left"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10" fillId="0" borderId="21" xfId="0" applyFont="1" applyBorder="1" applyAlignment="1">
      <alignment horizontal="right"/>
    </xf>
    <xf numFmtId="0" fontId="19" fillId="0" borderId="11" xfId="0" applyFont="1" applyBorder="1" applyAlignment="1">
      <alignment horizontal="center" wrapText="1"/>
    </xf>
    <xf numFmtId="0" fontId="16" fillId="2" borderId="20" xfId="0" applyFont="1" applyFill="1" applyBorder="1" applyAlignment="1">
      <alignment horizontal="center"/>
    </xf>
    <xf numFmtId="0" fontId="3" fillId="2" borderId="19" xfId="0" applyFont="1" applyFill="1" applyBorder="1"/>
    <xf numFmtId="0" fontId="3" fillId="3" borderId="20" xfId="0" applyFont="1" applyFill="1" applyBorder="1"/>
    <xf numFmtId="0" fontId="10" fillId="0" borderId="5" xfId="0" applyFont="1" applyBorder="1" applyAlignment="1">
      <alignment horizontal="left" wrapText="1"/>
    </xf>
    <xf numFmtId="0" fontId="10" fillId="0" borderId="6" xfId="0" applyFont="1" applyBorder="1" applyAlignment="1">
      <alignment horizontal="left"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15" fillId="0" borderId="7" xfId="0" applyFont="1" applyBorder="1" applyAlignment="1">
      <alignment horizontal="center" wrapText="1"/>
    </xf>
    <xf numFmtId="0" fontId="15" fillId="0" borderId="8" xfId="0" applyFont="1" applyBorder="1" applyAlignment="1">
      <alignment horizontal="center" wrapText="1"/>
    </xf>
    <xf numFmtId="0" fontId="6" fillId="0" borderId="21" xfId="0" applyFont="1" applyBorder="1" applyAlignment="1">
      <alignment horizontal="center" wrapText="1"/>
    </xf>
    <xf numFmtId="0" fontId="3" fillId="0" borderId="27" xfId="0" applyFont="1" applyBorder="1"/>
    <xf numFmtId="0" fontId="6" fillId="0" borderId="10" xfId="0" applyFont="1" applyBorder="1" applyAlignment="1">
      <alignment horizontal="center"/>
    </xf>
    <xf numFmtId="0" fontId="10" fillId="0" borderId="10" xfId="0" applyFont="1" applyBorder="1" applyAlignment="1">
      <alignment horizontal="center" wrapText="1"/>
    </xf>
    <xf numFmtId="0" fontId="3" fillId="0" borderId="10" xfId="0" applyFont="1" applyBorder="1" applyAlignment="1">
      <alignment horizontal="center" wrapText="1"/>
    </xf>
    <xf numFmtId="0" fontId="10" fillId="0" borderId="28" xfId="0" applyFont="1" applyBorder="1" applyAlignment="1">
      <alignment horizontal="right"/>
    </xf>
    <xf numFmtId="0" fontId="3" fillId="0" borderId="29" xfId="0" applyFont="1" applyBorder="1"/>
    <xf numFmtId="0" fontId="3" fillId="0" borderId="20" xfId="0" applyFont="1" applyBorder="1" applyAlignment="1">
      <alignment wrapText="1"/>
    </xf>
    <xf numFmtId="0" fontId="18" fillId="0" borderId="20" xfId="0" applyFont="1" applyBorder="1" applyAlignment="1">
      <alignment horizontal="center"/>
    </xf>
    <xf numFmtId="0" fontId="22" fillId="3" borderId="0" xfId="0" applyFont="1" applyFill="1" applyAlignment="1">
      <alignment horizontal="center"/>
    </xf>
    <xf numFmtId="0" fontId="23" fillId="0" borderId="27" xfId="0" applyFont="1" applyBorder="1" applyAlignment="1">
      <alignment horizontal="center"/>
    </xf>
    <xf numFmtId="0" fontId="23" fillId="0" borderId="2" xfId="0" applyFont="1" applyBorder="1" applyAlignment="1">
      <alignment horizontal="center"/>
    </xf>
    <xf numFmtId="0" fontId="23" fillId="0" borderId="3" xfId="0" applyFont="1" applyBorder="1" applyAlignment="1">
      <alignment horizontal="center"/>
    </xf>
    <xf numFmtId="0" fontId="23" fillId="0" borderId="21" xfId="0" applyFont="1" applyBorder="1" applyAlignment="1">
      <alignment horizontal="center" wrapText="1"/>
    </xf>
    <xf numFmtId="0" fontId="3" fillId="5" borderId="20" xfId="0" applyFont="1" applyFill="1" applyBorder="1" applyAlignment="1">
      <alignment wrapText="1"/>
    </xf>
    <xf numFmtId="0" fontId="10" fillId="0" borderId="20" xfId="0" applyFont="1" applyBorder="1" applyAlignment="1">
      <alignment horizontal="right"/>
    </xf>
    <xf numFmtId="0" fontId="5" fillId="2" borderId="20" xfId="0" applyFont="1" applyFill="1" applyBorder="1" applyAlignment="1">
      <alignment horizontal="center"/>
    </xf>
    <xf numFmtId="0" fontId="13" fillId="0" borderId="5" xfId="0" applyFont="1" applyBorder="1" applyAlignment="1">
      <alignment horizontal="right" wrapText="1"/>
    </xf>
    <xf numFmtId="0" fontId="13" fillId="0" borderId="6" xfId="0" applyFont="1" applyBorder="1" applyAlignment="1">
      <alignment horizontal="right" wrapText="1"/>
    </xf>
    <xf numFmtId="0" fontId="24" fillId="3" borderId="0" xfId="0" applyFont="1" applyFill="1" applyAlignment="1">
      <alignment horizontal="right"/>
    </xf>
    <xf numFmtId="0" fontId="20" fillId="3" borderId="0" xfId="0" applyFont="1" applyFill="1" applyAlignment="1">
      <alignment horizontal="right"/>
    </xf>
    <xf numFmtId="0" fontId="3" fillId="2" borderId="20" xfId="0" applyFont="1" applyFill="1" applyBorder="1" applyAlignment="1">
      <alignment horizontal="center"/>
    </xf>
    <xf numFmtId="0" fontId="13" fillId="0" borderId="2" xfId="0" applyFont="1" applyBorder="1" applyAlignment="1">
      <alignment horizontal="right" wrapText="1"/>
    </xf>
    <xf numFmtId="0" fontId="13" fillId="0" borderId="4" xfId="0" applyFont="1" applyBorder="1" applyAlignment="1">
      <alignment horizontal="right" wrapText="1"/>
    </xf>
    <xf numFmtId="0" fontId="5" fillId="0" borderId="7" xfId="0" applyFont="1" applyBorder="1" applyAlignment="1">
      <alignment horizontal="right"/>
    </xf>
    <xf numFmtId="0" fontId="3" fillId="0" borderId="7" xfId="0" applyFont="1" applyBorder="1" applyAlignment="1">
      <alignment horizontal="center"/>
    </xf>
    <xf numFmtId="0" fontId="3" fillId="0" borderId="8" xfId="0" applyFont="1" applyBorder="1" applyAlignment="1">
      <alignment horizontal="center"/>
    </xf>
    <xf numFmtId="0" fontId="3" fillId="0" borderId="17" xfId="0" applyFont="1" applyBorder="1" applyAlignment="1">
      <alignment horizontal="center"/>
    </xf>
    <xf numFmtId="0" fontId="3" fillId="0" borderId="31" xfId="0" applyFont="1" applyBorder="1" applyAlignment="1">
      <alignment horizontal="center"/>
    </xf>
    <xf numFmtId="0" fontId="2" fillId="0" borderId="21" xfId="0" applyFont="1" applyBorder="1" applyAlignment="1">
      <alignment horizontal="center"/>
    </xf>
    <xf numFmtId="0" fontId="3" fillId="0" borderId="2" xfId="0" applyFont="1" applyBorder="1" applyAlignment="1">
      <alignment horizontal="right" wrapText="1"/>
    </xf>
    <xf numFmtId="0" fontId="3" fillId="0" borderId="2" xfId="0" applyFont="1" applyBorder="1" applyAlignment="1">
      <alignment horizontal="right"/>
    </xf>
    <xf numFmtId="0" fontId="16" fillId="0" borderId="7" xfId="0" applyFont="1" applyBorder="1" applyAlignment="1">
      <alignment horizontal="right"/>
    </xf>
    <xf numFmtId="0" fontId="16" fillId="0" borderId="12" xfId="0" applyFont="1" applyBorder="1" applyAlignment="1">
      <alignment horizontal="right"/>
    </xf>
    <xf numFmtId="0" fontId="16" fillId="2" borderId="20" xfId="0" applyFont="1" applyFill="1" applyBorder="1" applyAlignment="1">
      <alignment horizontal="right"/>
    </xf>
    <xf numFmtId="0" fontId="10" fillId="0" borderId="7" xfId="0" applyFont="1" applyBorder="1" applyAlignment="1">
      <alignment horizontal="center"/>
    </xf>
    <xf numFmtId="0" fontId="10" fillId="0" borderId="8" xfId="0" applyFont="1" applyBorder="1" applyAlignment="1">
      <alignment horizontal="center"/>
    </xf>
    <xf numFmtId="0" fontId="10" fillId="0" borderId="17" xfId="0" applyFont="1" applyBorder="1" applyAlignment="1">
      <alignment horizontal="center"/>
    </xf>
    <xf numFmtId="0" fontId="10" fillId="0" borderId="31" xfId="0" applyFont="1" applyBorder="1" applyAlignment="1">
      <alignment horizontal="center"/>
    </xf>
    <xf numFmtId="0" fontId="23" fillId="0" borderId="21" xfId="0" applyFont="1" applyBorder="1" applyAlignment="1">
      <alignment horizontal="center"/>
    </xf>
    <xf numFmtId="0" fontId="3" fillId="2" borderId="19" xfId="0" applyFont="1" applyFill="1" applyBorder="1" applyAlignment="1">
      <alignment horizontal="center"/>
    </xf>
    <xf numFmtId="0" fontId="13" fillId="0" borderId="7" xfId="0" applyFont="1" applyBorder="1" applyAlignment="1">
      <alignment horizontal="right" wrapText="1"/>
    </xf>
    <xf numFmtId="0" fontId="3" fillId="0" borderId="32" xfId="0" applyFont="1" applyBorder="1"/>
    <xf numFmtId="0" fontId="3" fillId="2" borderId="15" xfId="0" applyFont="1" applyFill="1" applyBorder="1" applyAlignment="1">
      <alignment horizontal="center"/>
    </xf>
    <xf numFmtId="0" fontId="10" fillId="0" borderId="17" xfId="0" applyFont="1" applyBorder="1" applyAlignment="1">
      <alignment horizontal="center" wrapText="1"/>
    </xf>
    <xf numFmtId="0" fontId="10" fillId="0" borderId="2" xfId="0" applyFont="1" applyBorder="1" applyAlignment="1">
      <alignment horizontal="right" wrapText="1"/>
    </xf>
    <xf numFmtId="0" fontId="10" fillId="0" borderId="4" xfId="0" applyFont="1" applyBorder="1" applyAlignment="1">
      <alignment horizontal="right" wrapText="1"/>
    </xf>
    <xf numFmtId="0" fontId="10" fillId="0" borderId="7" xfId="0" applyFont="1" applyBorder="1" applyAlignment="1">
      <alignment horizontal="right" wrapText="1"/>
    </xf>
    <xf numFmtId="0" fontId="10" fillId="0" borderId="12" xfId="0" applyFont="1" applyBorder="1" applyAlignment="1">
      <alignment horizontal="right" wrapText="1"/>
    </xf>
    <xf numFmtId="0" fontId="3" fillId="3" borderId="11" xfId="0" applyFont="1" applyFill="1" applyBorder="1"/>
    <xf numFmtId="0" fontId="16" fillId="2" borderId="33" xfId="0" applyFont="1" applyFill="1" applyBorder="1" applyAlignment="1">
      <alignment horizontal="right"/>
    </xf>
    <xf numFmtId="0" fontId="3" fillId="2" borderId="33" xfId="0" applyFont="1" applyFill="1" applyBorder="1" applyAlignment="1">
      <alignment horizontal="center"/>
    </xf>
    <xf numFmtId="0" fontId="19" fillId="0" borderId="0" xfId="0" applyFont="1" applyAlignment="1">
      <alignment horizontal="center" wrapText="1"/>
    </xf>
    <xf numFmtId="0" fontId="19" fillId="0" borderId="0" xfId="0" applyFont="1" applyAlignment="1">
      <alignment horizontal="center"/>
    </xf>
    <xf numFmtId="0" fontId="8" fillId="0" borderId="0" xfId="0" applyFont="1"/>
    <xf numFmtId="0" fontId="13" fillId="0" borderId="0" xfId="0" applyFont="1" applyAlignment="1">
      <alignment wrapText="1"/>
    </xf>
    <xf numFmtId="0" fontId="25" fillId="0" borderId="0" xfId="0" applyFont="1" applyAlignment="1">
      <alignment horizontal="center" wrapText="1"/>
    </xf>
    <xf numFmtId="0" fontId="13" fillId="0" borderId="5" xfId="0" applyFont="1" applyBorder="1"/>
    <xf numFmtId="0" fontId="13" fillId="0" borderId="20" xfId="0" applyFont="1" applyBorder="1"/>
    <xf numFmtId="0" fontId="13" fillId="0" borderId="2" xfId="0" applyFont="1" applyBorder="1"/>
    <xf numFmtId="0" fontId="13" fillId="0" borderId="3" xfId="0" applyFont="1" applyBorder="1" applyAlignment="1">
      <alignment wrapText="1"/>
    </xf>
    <xf numFmtId="0" fontId="13" fillId="0" borderId="4" xfId="0" applyFont="1" applyBorder="1" applyAlignment="1">
      <alignment wrapText="1"/>
    </xf>
    <xf numFmtId="2" fontId="3" fillId="0" borderId="0" xfId="0" applyNumberFormat="1" applyFont="1" applyAlignment="1">
      <alignment horizontal="center" vertical="top"/>
    </xf>
    <xf numFmtId="0" fontId="13" fillId="0" borderId="3" xfId="0" applyFont="1" applyBorder="1"/>
    <xf numFmtId="0" fontId="13" fillId="0" borderId="4" xfId="0" applyFont="1" applyBorder="1"/>
    <xf numFmtId="0" fontId="19" fillId="0" borderId="2" xfId="0" applyFont="1" applyBorder="1"/>
    <xf numFmtId="0" fontId="19" fillId="0" borderId="3" xfId="0" applyFont="1" applyBorder="1"/>
    <xf numFmtId="0" fontId="19" fillId="0" borderId="4" xfId="0" applyFont="1" applyBorder="1"/>
    <xf numFmtId="0" fontId="19" fillId="0" borderId="20" xfId="0" applyFont="1" applyBorder="1"/>
    <xf numFmtId="0" fontId="19" fillId="0" borderId="7" xfId="0" applyFont="1" applyBorder="1"/>
    <xf numFmtId="0" fontId="19" fillId="0" borderId="8" xfId="0" applyFont="1" applyBorder="1"/>
    <xf numFmtId="0" fontId="19" fillId="0" borderId="12" xfId="0" applyFont="1" applyBorder="1"/>
    <xf numFmtId="0" fontId="13" fillId="0" borderId="0" xfId="0" applyFont="1"/>
    <xf numFmtId="0" fontId="19" fillId="0" borderId="0" xfId="0" applyFont="1"/>
    <xf numFmtId="2" fontId="13" fillId="0" borderId="0" xfId="0" applyNumberFormat="1" applyFont="1"/>
    <xf numFmtId="2" fontId="8" fillId="0" borderId="0" xfId="0" applyNumberFormat="1" applyFont="1"/>
    <xf numFmtId="0" fontId="13" fillId="0" borderId="16" xfId="0" applyFont="1" applyBorder="1"/>
    <xf numFmtId="0" fontId="13" fillId="0" borderId="6" xfId="0" applyFont="1" applyBorder="1"/>
    <xf numFmtId="0" fontId="8" fillId="0" borderId="2" xfId="0" applyFont="1" applyBorder="1"/>
    <xf numFmtId="0" fontId="8" fillId="0" borderId="3" xfId="0" applyFont="1" applyBorder="1"/>
    <xf numFmtId="0" fontId="8" fillId="0" borderId="4" xfId="0" applyFont="1" applyBorder="1"/>
    <xf numFmtId="0" fontId="13" fillId="0" borderId="7" xfId="0" applyFont="1" applyBorder="1"/>
    <xf numFmtId="0" fontId="13" fillId="0" borderId="8" xfId="0" applyFont="1" applyBorder="1"/>
    <xf numFmtId="0" fontId="13" fillId="0" borderId="12" xfId="0" applyFont="1" applyBorder="1"/>
    <xf numFmtId="0" fontId="19" fillId="0" borderId="34" xfId="0" applyFont="1" applyBorder="1" applyAlignment="1">
      <alignment horizontal="center" wrapText="1"/>
    </xf>
    <xf numFmtId="0" fontId="8" fillId="0" borderId="0" xfId="0" applyFont="1" applyAlignment="1">
      <alignment wrapText="1"/>
    </xf>
    <xf numFmtId="0" fontId="3" fillId="0" borderId="11" xfId="0" applyFont="1" applyBorder="1" applyAlignment="1">
      <alignment wrapText="1"/>
    </xf>
    <xf numFmtId="0" fontId="18" fillId="0" borderId="19" xfId="0" applyFont="1" applyBorder="1" applyAlignment="1">
      <alignment horizontal="center"/>
    </xf>
    <xf numFmtId="0" fontId="19" fillId="0" borderId="30" xfId="0" applyFont="1" applyBorder="1" applyAlignment="1">
      <alignment horizontal="center" wrapText="1"/>
    </xf>
    <xf numFmtId="0" fontId="19" fillId="0" borderId="10" xfId="0" applyFont="1" applyBorder="1" applyAlignment="1">
      <alignment horizontal="center" wrapText="1"/>
    </xf>
    <xf numFmtId="0" fontId="13" fillId="0" borderId="30" xfId="0" applyFont="1" applyBorder="1"/>
    <xf numFmtId="0" fontId="13" fillId="0" borderId="37" xfId="0" applyFont="1" applyBorder="1"/>
    <xf numFmtId="0" fontId="13" fillId="6" borderId="38" xfId="0" applyFont="1" applyFill="1" applyBorder="1"/>
    <xf numFmtId="0" fontId="13" fillId="6" borderId="39" xfId="0" applyFont="1" applyFill="1" applyBorder="1"/>
    <xf numFmtId="0" fontId="13" fillId="4" borderId="20" xfId="0" applyFont="1" applyFill="1" applyBorder="1"/>
    <xf numFmtId="0" fontId="26" fillId="0" borderId="30" xfId="0" applyFont="1" applyBorder="1" applyAlignment="1">
      <alignment horizontal="center" wrapText="1"/>
    </xf>
    <xf numFmtId="0" fontId="8" fillId="0" borderId="30" xfId="0" applyFont="1" applyBorder="1"/>
    <xf numFmtId="0" fontId="26" fillId="0" borderId="40" xfId="0" applyFont="1" applyBorder="1" applyAlignment="1">
      <alignment horizontal="center" wrapText="1"/>
    </xf>
    <xf numFmtId="0" fontId="25" fillId="0" borderId="0" xfId="0" applyFont="1" applyAlignment="1">
      <alignment horizontal="center"/>
    </xf>
    <xf numFmtId="0" fontId="8" fillId="0" borderId="37" xfId="0" applyFont="1" applyBorder="1"/>
    <xf numFmtId="0" fontId="13" fillId="0" borderId="30" xfId="0" applyFont="1" applyBorder="1" applyAlignment="1">
      <alignment wrapText="1"/>
    </xf>
    <xf numFmtId="0" fontId="26" fillId="0" borderId="42" xfId="0" applyFont="1" applyBorder="1" applyAlignment="1">
      <alignment horizontal="center" wrapText="1"/>
    </xf>
    <xf numFmtId="0" fontId="8" fillId="0" borderId="43" xfId="0" applyFont="1" applyBorder="1" applyAlignment="1">
      <alignment horizontal="left" wrapText="1"/>
    </xf>
    <xf numFmtId="0" fontId="8" fillId="0" borderId="37" xfId="0" applyFont="1" applyBorder="1" applyAlignment="1">
      <alignment wrapText="1"/>
    </xf>
    <xf numFmtId="0" fontId="19" fillId="0" borderId="0" xfId="0" applyFont="1" applyAlignment="1">
      <alignment wrapText="1"/>
    </xf>
    <xf numFmtId="2" fontId="13" fillId="0" borderId="0" xfId="0" applyNumberFormat="1" applyFont="1" applyAlignment="1">
      <alignment horizontal="right"/>
    </xf>
    <xf numFmtId="2" fontId="22" fillId="0" borderId="0" xfId="0" applyNumberFormat="1" applyFont="1"/>
    <xf numFmtId="0" fontId="28" fillId="0" borderId="0" xfId="0" applyFont="1" applyAlignment="1">
      <alignment horizontal="right"/>
    </xf>
    <xf numFmtId="0" fontId="29" fillId="7" borderId="0" xfId="0" applyFont="1" applyFill="1" applyAlignment="1">
      <alignment horizontal="center"/>
    </xf>
    <xf numFmtId="0" fontId="5" fillId="8" borderId="20" xfId="0" applyFont="1" applyFill="1" applyBorder="1" applyAlignment="1">
      <alignment horizontal="center"/>
    </xf>
    <xf numFmtId="0" fontId="3" fillId="8" borderId="20" xfId="0" applyFont="1" applyFill="1" applyBorder="1" applyAlignment="1">
      <alignment horizontal="center"/>
    </xf>
    <xf numFmtId="0" fontId="5" fillId="8" borderId="20" xfId="0" applyFont="1" applyFill="1" applyBorder="1" applyAlignment="1">
      <alignment horizontal="right"/>
    </xf>
    <xf numFmtId="0" fontId="31" fillId="0" borderId="0" xfId="0" applyFont="1" applyAlignment="1">
      <alignment wrapText="1"/>
    </xf>
    <xf numFmtId="0" fontId="32" fillId="0" borderId="10" xfId="0" applyFont="1" applyBorder="1" applyAlignment="1">
      <alignment horizontal="center" wrapText="1"/>
    </xf>
    <xf numFmtId="0" fontId="19" fillId="0" borderId="45" xfId="0" applyFont="1" applyBorder="1" applyAlignment="1">
      <alignment horizontal="center" wrapText="1"/>
    </xf>
    <xf numFmtId="0" fontId="20" fillId="3" borderId="46" xfId="0" applyFont="1" applyFill="1" applyBorder="1" applyAlignment="1">
      <alignment horizontal="center"/>
    </xf>
    <xf numFmtId="0" fontId="3" fillId="3" borderId="46" xfId="0" applyFont="1" applyFill="1" applyBorder="1" applyAlignment="1">
      <alignment horizontal="center"/>
    </xf>
    <xf numFmtId="0" fontId="16" fillId="8" borderId="21" xfId="0" applyFont="1" applyFill="1" applyBorder="1" applyAlignment="1">
      <alignment horizontal="center"/>
    </xf>
    <xf numFmtId="0" fontId="3" fillId="8" borderId="23" xfId="0" applyFont="1" applyFill="1" applyBorder="1"/>
    <xf numFmtId="0" fontId="16" fillId="8" borderId="20" xfId="0" applyFont="1" applyFill="1" applyBorder="1" applyAlignment="1">
      <alignment horizontal="center"/>
    </xf>
    <xf numFmtId="0" fontId="3" fillId="8" borderId="19" xfId="0" applyFont="1" applyFill="1" applyBorder="1"/>
    <xf numFmtId="0" fontId="3" fillId="9" borderId="2" xfId="0" applyFont="1" applyFill="1" applyBorder="1"/>
    <xf numFmtId="0" fontId="28" fillId="0" borderId="2" xfId="0" applyFont="1" applyBorder="1"/>
    <xf numFmtId="0" fontId="33" fillId="0" borderId="10" xfId="0" applyFont="1" applyBorder="1" applyAlignment="1">
      <alignment horizontal="center" wrapText="1"/>
    </xf>
    <xf numFmtId="0" fontId="22" fillId="11" borderId="0" xfId="0" applyFont="1" applyFill="1" applyAlignment="1">
      <alignment horizontal="center"/>
    </xf>
    <xf numFmtId="0" fontId="28" fillId="0" borderId="21" xfId="0" applyFont="1" applyBorder="1" applyAlignment="1">
      <alignment horizontal="center" wrapText="1"/>
    </xf>
    <xf numFmtId="0" fontId="24" fillId="3" borderId="46" xfId="0" applyFont="1" applyFill="1" applyBorder="1" applyAlignment="1">
      <alignment horizontal="center"/>
    </xf>
    <xf numFmtId="0" fontId="3" fillId="3" borderId="19" xfId="0" applyFont="1" applyFill="1" applyBorder="1"/>
    <xf numFmtId="0" fontId="3" fillId="3" borderId="45" xfId="0" applyFont="1" applyFill="1" applyBorder="1"/>
    <xf numFmtId="0" fontId="3" fillId="0" borderId="21" xfId="0" applyFont="1" applyBorder="1" applyAlignment="1">
      <alignment wrapText="1"/>
    </xf>
    <xf numFmtId="0" fontId="3" fillId="0" borderId="9" xfId="0" applyFont="1" applyBorder="1"/>
    <xf numFmtId="0" fontId="3" fillId="0" borderId="47" xfId="0" applyFont="1" applyBorder="1"/>
    <xf numFmtId="0" fontId="0" fillId="12" borderId="48" xfId="0" applyFill="1" applyBorder="1" applyAlignment="1">
      <alignment horizontal="center"/>
    </xf>
    <xf numFmtId="0" fontId="0" fillId="12" borderId="0" xfId="0" applyFill="1" applyAlignment="1">
      <alignment horizontal="center"/>
    </xf>
    <xf numFmtId="0" fontId="30" fillId="0" borderId="49" xfId="0" applyFont="1" applyBorder="1" applyAlignment="1">
      <alignment horizontal="center"/>
    </xf>
    <xf numFmtId="0" fontId="24" fillId="3" borderId="0" xfId="0" applyFont="1" applyFill="1" applyAlignment="1">
      <alignment horizontal="center"/>
    </xf>
    <xf numFmtId="0" fontId="20" fillId="3" borderId="0" xfId="0" applyFont="1" applyFill="1" applyAlignment="1">
      <alignment horizontal="center"/>
    </xf>
    <xf numFmtId="10" fontId="24" fillId="0" borderId="0" xfId="0" applyNumberFormat="1" applyFont="1" applyAlignment="1">
      <alignment horizontal="right"/>
    </xf>
    <xf numFmtId="0" fontId="13" fillId="0" borderId="51" xfId="0" applyFont="1" applyBorder="1" applyAlignment="1">
      <alignment horizontal="right" wrapText="1"/>
    </xf>
    <xf numFmtId="0" fontId="13" fillId="0" borderId="52" xfId="0" applyFont="1" applyBorder="1" applyAlignment="1">
      <alignment horizontal="right" wrapText="1"/>
    </xf>
    <xf numFmtId="0" fontId="13" fillId="0" borderId="53" xfId="0" applyFont="1" applyBorder="1" applyAlignment="1">
      <alignment horizontal="right" wrapText="1"/>
    </xf>
    <xf numFmtId="0" fontId="13" fillId="0" borderId="45" xfId="0" applyFont="1" applyBorder="1" applyAlignment="1">
      <alignment horizontal="right" wrapText="1"/>
    </xf>
    <xf numFmtId="0" fontId="24" fillId="0" borderId="54" xfId="0" applyFont="1" applyBorder="1" applyAlignment="1">
      <alignment horizontal="center"/>
    </xf>
    <xf numFmtId="0" fontId="10" fillId="0" borderId="54" xfId="0" applyFont="1" applyBorder="1" applyAlignment="1">
      <alignment horizontal="right"/>
    </xf>
    <xf numFmtId="0" fontId="16" fillId="0" borderId="55" xfId="0" applyFont="1" applyBorder="1" applyAlignment="1">
      <alignment horizontal="right"/>
    </xf>
    <xf numFmtId="0" fontId="16" fillId="0" borderId="56" xfId="0" applyFont="1" applyBorder="1" applyAlignment="1">
      <alignment horizontal="right"/>
    </xf>
    <xf numFmtId="2" fontId="22" fillId="0" borderId="58" xfId="0" applyNumberFormat="1" applyFont="1" applyBorder="1"/>
    <xf numFmtId="2" fontId="22" fillId="0" borderId="59" xfId="0" applyNumberFormat="1" applyFont="1" applyBorder="1"/>
    <xf numFmtId="0" fontId="10" fillId="0" borderId="60" xfId="0" applyFont="1" applyBorder="1" applyAlignment="1">
      <alignment horizontal="right"/>
    </xf>
    <xf numFmtId="2" fontId="22" fillId="0" borderId="56" xfId="0" applyNumberFormat="1" applyFont="1" applyBorder="1"/>
    <xf numFmtId="0" fontId="3" fillId="0" borderId="61" xfId="0" applyFont="1" applyBorder="1"/>
    <xf numFmtId="0" fontId="3" fillId="0" borderId="62" xfId="0" applyFont="1" applyBorder="1"/>
    <xf numFmtId="0" fontId="3" fillId="0" borderId="50" xfId="0" applyFont="1" applyBorder="1" applyAlignment="1">
      <alignment horizontal="center"/>
    </xf>
    <xf numFmtId="0" fontId="39" fillId="0" borderId="20" xfId="0" applyFont="1" applyBorder="1" applyAlignment="1">
      <alignment horizontal="center"/>
    </xf>
    <xf numFmtId="0" fontId="38" fillId="9" borderId="20" xfId="0" applyFont="1" applyFill="1" applyBorder="1" applyAlignment="1">
      <alignment horizontal="center" wrapText="1"/>
    </xf>
    <xf numFmtId="10" fontId="24" fillId="9" borderId="0" xfId="0" applyNumberFormat="1" applyFont="1" applyFill="1" applyAlignment="1">
      <alignment horizontal="right"/>
    </xf>
    <xf numFmtId="0" fontId="3" fillId="0" borderId="63" xfId="0" applyFont="1" applyBorder="1" applyAlignment="1">
      <alignment horizontal="center"/>
    </xf>
    <xf numFmtId="0" fontId="3" fillId="0" borderId="64" xfId="0" applyFont="1" applyBorder="1"/>
    <xf numFmtId="0" fontId="3" fillId="0" borderId="64" xfId="0" applyFont="1" applyBorder="1" applyAlignment="1">
      <alignment horizontal="center"/>
    </xf>
    <xf numFmtId="0" fontId="3" fillId="0" borderId="65" xfId="0" applyFont="1" applyBorder="1" applyAlignment="1">
      <alignment horizontal="center"/>
    </xf>
    <xf numFmtId="0" fontId="3" fillId="0" borderId="66" xfId="0" applyFont="1" applyBorder="1"/>
    <xf numFmtId="0" fontId="3" fillId="0" borderId="57" xfId="0" applyFont="1" applyBorder="1"/>
    <xf numFmtId="0" fontId="3" fillId="0" borderId="67" xfId="0" applyFont="1" applyBorder="1"/>
    <xf numFmtId="0" fontId="3" fillId="0" borderId="13" xfId="0" applyFont="1" applyBorder="1"/>
    <xf numFmtId="0" fontId="33" fillId="0" borderId="0" xfId="0" applyFont="1" applyAlignment="1">
      <alignment horizontal="right"/>
    </xf>
    <xf numFmtId="0" fontId="33" fillId="0" borderId="54" xfId="0" applyFont="1" applyBorder="1" applyAlignment="1">
      <alignment horizontal="center" wrapText="1"/>
    </xf>
    <xf numFmtId="0" fontId="24" fillId="3" borderId="68" xfId="0" applyFont="1" applyFill="1" applyBorder="1" applyAlignment="1">
      <alignment horizontal="center"/>
    </xf>
    <xf numFmtId="0" fontId="10" fillId="0" borderId="11" xfId="0" applyFont="1" applyBorder="1" applyAlignment="1">
      <alignment horizontal="center"/>
    </xf>
    <xf numFmtId="0" fontId="3" fillId="0" borderId="19" xfId="0" applyFont="1" applyBorder="1" applyAlignment="1">
      <alignment horizontal="center"/>
    </xf>
    <xf numFmtId="0" fontId="36" fillId="0" borderId="20" xfId="0" applyFont="1" applyBorder="1" applyAlignment="1">
      <alignment wrapText="1"/>
    </xf>
    <xf numFmtId="2" fontId="13" fillId="4" borderId="20" xfId="0" applyNumberFormat="1" applyFont="1" applyFill="1" applyBorder="1"/>
    <xf numFmtId="0" fontId="3" fillId="0" borderId="54" xfId="0" applyFont="1" applyBorder="1" applyAlignment="1">
      <alignment wrapText="1"/>
    </xf>
    <xf numFmtId="0" fontId="41" fillId="0" borderId="0" xfId="0" applyFont="1" applyAlignment="1">
      <alignment wrapText="1"/>
    </xf>
    <xf numFmtId="0" fontId="30" fillId="0" borderId="10" xfId="0" applyFont="1" applyBorder="1" applyAlignment="1">
      <alignment horizontal="center" wrapText="1"/>
    </xf>
    <xf numFmtId="0" fontId="0" fillId="0" borderId="0" xfId="0" applyAlignment="1">
      <alignment wrapText="1"/>
    </xf>
    <xf numFmtId="0" fontId="26" fillId="0" borderId="30" xfId="0" applyFont="1" applyBorder="1" applyAlignment="1">
      <alignment wrapText="1"/>
    </xf>
    <xf numFmtId="0" fontId="26" fillId="0" borderId="0" xfId="0" applyFont="1" applyAlignment="1">
      <alignment wrapText="1"/>
    </xf>
    <xf numFmtId="2" fontId="13" fillId="0" borderId="0" xfId="0" applyNumberFormat="1" applyFont="1" applyAlignment="1">
      <alignment horizontal="right" wrapText="1"/>
    </xf>
    <xf numFmtId="0" fontId="26" fillId="0" borderId="0" xfId="0" applyFont="1" applyAlignment="1">
      <alignment horizontal="center" wrapText="1"/>
    </xf>
    <xf numFmtId="0" fontId="8" fillId="0" borderId="0" xfId="0" applyFont="1" applyAlignment="1">
      <alignment horizontal="left" wrapText="1"/>
    </xf>
    <xf numFmtId="0" fontId="44" fillId="0" borderId="0" xfId="0" applyFont="1" applyAlignment="1">
      <alignment wrapText="1"/>
    </xf>
    <xf numFmtId="0" fontId="42" fillId="0" borderId="0" xfId="0" applyFont="1" applyAlignment="1">
      <alignment horizontal="center" wrapText="1"/>
    </xf>
    <xf numFmtId="0" fontId="43" fillId="0" borderId="0" xfId="0" applyFont="1" applyAlignment="1">
      <alignment horizontal="center" wrapText="1"/>
    </xf>
    <xf numFmtId="0" fontId="43" fillId="0" borderId="0" xfId="0" applyFont="1" applyAlignment="1">
      <alignment wrapText="1"/>
    </xf>
    <xf numFmtId="0" fontId="27" fillId="0" borderId="0" xfId="0" applyFont="1" applyAlignment="1">
      <alignment wrapText="1"/>
    </xf>
    <xf numFmtId="2" fontId="0" fillId="0" borderId="0" xfId="0" applyNumberFormat="1" applyAlignment="1">
      <alignment wrapText="1"/>
    </xf>
    <xf numFmtId="0" fontId="13" fillId="0" borderId="43" xfId="0" applyFont="1" applyBorder="1"/>
    <xf numFmtId="0" fontId="47" fillId="0" borderId="0" xfId="0" applyFont="1" applyAlignment="1">
      <alignment wrapText="1"/>
    </xf>
    <xf numFmtId="0" fontId="13" fillId="0" borderId="14" xfId="0" applyFont="1" applyBorder="1" applyAlignment="1">
      <alignment horizontal="right" wrapText="1"/>
    </xf>
    <xf numFmtId="10" fontId="24" fillId="9" borderId="0" xfId="0" applyNumberFormat="1" applyFont="1" applyFill="1" applyAlignment="1">
      <alignment horizontal="right" vertical="top"/>
    </xf>
    <xf numFmtId="0" fontId="13" fillId="0" borderId="45" xfId="0" applyFont="1" applyBorder="1" applyAlignment="1">
      <alignment horizontal="right" vertical="top" wrapText="1"/>
    </xf>
    <xf numFmtId="0" fontId="3" fillId="0" borderId="27" xfId="0" applyFont="1" applyBorder="1" applyAlignment="1">
      <alignment vertical="top"/>
    </xf>
    <xf numFmtId="10" fontId="8" fillId="0" borderId="0" xfId="0" applyNumberFormat="1" applyFont="1"/>
    <xf numFmtId="10" fontId="0" fillId="0" borderId="0" xfId="0" applyNumberFormat="1"/>
    <xf numFmtId="0" fontId="10" fillId="13" borderId="0" xfId="0" applyFont="1" applyFill="1" applyAlignment="1">
      <alignment horizontal="right"/>
    </xf>
    <xf numFmtId="0" fontId="3" fillId="3" borderId="68" xfId="0" applyFont="1" applyFill="1" applyBorder="1" applyAlignment="1">
      <alignment horizontal="center"/>
    </xf>
    <xf numFmtId="0" fontId="2" fillId="0" borderId="16" xfId="0" applyFont="1" applyBorder="1" applyAlignment="1">
      <alignment horizontal="center" wrapText="1"/>
    </xf>
    <xf numFmtId="0" fontId="10" fillId="3" borderId="69" xfId="0" applyFont="1" applyFill="1" applyBorder="1"/>
    <xf numFmtId="0" fontId="2" fillId="0" borderId="6" xfId="0" applyFont="1" applyBorder="1" applyAlignment="1">
      <alignment horizontal="center" wrapText="1"/>
    </xf>
    <xf numFmtId="0" fontId="28" fillId="3" borderId="22" xfId="0" applyFont="1" applyFill="1" applyBorder="1"/>
    <xf numFmtId="0" fontId="28" fillId="3" borderId="69" xfId="0" applyFont="1" applyFill="1" applyBorder="1"/>
    <xf numFmtId="0" fontId="2" fillId="0" borderId="35" xfId="0" applyFont="1" applyBorder="1" applyAlignment="1">
      <alignment horizontal="center" wrapText="1"/>
    </xf>
    <xf numFmtId="0" fontId="33" fillId="0" borderId="70" xfId="0" applyFont="1" applyBorder="1" applyAlignment="1">
      <alignment horizontal="left" wrapText="1"/>
    </xf>
    <xf numFmtId="0" fontId="30" fillId="0" borderId="0" xfId="0" applyFont="1" applyAlignment="1">
      <alignment horizontal="right" wrapText="1"/>
    </xf>
    <xf numFmtId="0" fontId="10" fillId="0" borderId="4" xfId="0" applyFont="1" applyBorder="1" applyAlignment="1">
      <alignment horizontal="left" wrapText="1"/>
    </xf>
    <xf numFmtId="0" fontId="30" fillId="0" borderId="49" xfId="0" applyFont="1" applyBorder="1" applyAlignment="1">
      <alignment horizontal="right" wrapText="1"/>
    </xf>
    <xf numFmtId="0" fontId="6" fillId="0" borderId="16" xfId="0" applyFont="1" applyBorder="1" applyAlignment="1">
      <alignment horizontal="center" wrapText="1"/>
    </xf>
    <xf numFmtId="0" fontId="19" fillId="14" borderId="49" xfId="0" applyFont="1" applyFill="1" applyBorder="1" applyAlignment="1">
      <alignment horizontal="center" wrapText="1"/>
    </xf>
    <xf numFmtId="0" fontId="3" fillId="8" borderId="45" xfId="0" applyFont="1" applyFill="1" applyBorder="1"/>
    <xf numFmtId="0" fontId="19" fillId="10" borderId="49" xfId="0" applyFont="1" applyFill="1" applyBorder="1" applyAlignment="1">
      <alignment horizontal="center" wrapText="1"/>
    </xf>
    <xf numFmtId="0" fontId="6" fillId="0" borderId="6" xfId="0" applyFont="1" applyBorder="1" applyAlignment="1">
      <alignment horizontal="center" wrapText="1"/>
    </xf>
    <xf numFmtId="0" fontId="30" fillId="14" borderId="49" xfId="0" applyFont="1" applyFill="1" applyBorder="1"/>
    <xf numFmtId="0" fontId="30" fillId="12" borderId="49" xfId="0" applyFont="1" applyFill="1" applyBorder="1" applyAlignment="1">
      <alignment horizontal="center"/>
    </xf>
    <xf numFmtId="0" fontId="30" fillId="12" borderId="49" xfId="0" applyFont="1" applyFill="1" applyBorder="1"/>
    <xf numFmtId="0" fontId="3" fillId="2" borderId="45" xfId="0" applyFont="1" applyFill="1" applyBorder="1"/>
    <xf numFmtId="0" fontId="30" fillId="4" borderId="49" xfId="0" applyFont="1" applyFill="1" applyBorder="1"/>
    <xf numFmtId="0" fontId="0" fillId="0" borderId="0" xfId="0" applyAlignment="1">
      <alignment vertical="top" wrapText="1"/>
    </xf>
    <xf numFmtId="0" fontId="44" fillId="0" borderId="0" xfId="0" applyFont="1" applyAlignment="1">
      <alignment vertical="top" wrapText="1"/>
    </xf>
    <xf numFmtId="0" fontId="13" fillId="0" borderId="0" xfId="0" applyFont="1" applyAlignment="1">
      <alignment vertical="top" wrapText="1"/>
    </xf>
    <xf numFmtId="0" fontId="0" fillId="0" borderId="0" xfId="0" applyAlignment="1">
      <alignment vertical="top"/>
    </xf>
    <xf numFmtId="0" fontId="8" fillId="0" borderId="0" xfId="0" applyFont="1" applyAlignment="1">
      <alignment vertical="top"/>
    </xf>
    <xf numFmtId="0" fontId="47" fillId="0" borderId="0" xfId="0" applyFont="1"/>
    <xf numFmtId="2" fontId="0" fillId="0" borderId="0" xfId="0" applyNumberFormat="1"/>
    <xf numFmtId="10" fontId="24" fillId="15" borderId="0" xfId="0" applyNumberFormat="1" applyFont="1" applyFill="1" applyAlignment="1">
      <alignment horizontal="right"/>
    </xf>
    <xf numFmtId="2" fontId="13" fillId="9" borderId="20" xfId="0" applyNumberFormat="1" applyFont="1" applyFill="1" applyBorder="1" applyAlignment="1">
      <alignment horizontal="right"/>
    </xf>
    <xf numFmtId="2" fontId="19" fillId="15" borderId="20" xfId="0" applyNumberFormat="1" applyFont="1" applyFill="1" applyBorder="1" applyAlignment="1">
      <alignment horizontal="right"/>
    </xf>
    <xf numFmtId="2" fontId="13" fillId="15" borderId="20" xfId="0" applyNumberFormat="1" applyFont="1" applyFill="1" applyBorder="1"/>
    <xf numFmtId="2" fontId="8" fillId="15" borderId="20" xfId="0" applyNumberFormat="1" applyFont="1" applyFill="1" applyBorder="1"/>
    <xf numFmtId="2" fontId="13" fillId="9" borderId="20" xfId="0" applyNumberFormat="1" applyFont="1" applyFill="1" applyBorder="1"/>
    <xf numFmtId="2" fontId="10" fillId="15" borderId="0" xfId="0" applyNumberFormat="1" applyFont="1" applyFill="1" applyAlignment="1">
      <alignment horizontal="center"/>
    </xf>
    <xf numFmtId="2" fontId="3" fillId="15" borderId="0" xfId="0" applyNumberFormat="1" applyFont="1" applyFill="1" applyAlignment="1">
      <alignment horizontal="center" vertical="top"/>
    </xf>
    <xf numFmtId="10" fontId="24" fillId="15" borderId="0" xfId="0" applyNumberFormat="1" applyFont="1" applyFill="1" applyAlignment="1">
      <alignment horizontal="right" vertical="top"/>
    </xf>
    <xf numFmtId="10" fontId="13" fillId="9" borderId="21" xfId="0" applyNumberFormat="1" applyFont="1" applyFill="1" applyBorder="1" applyAlignment="1">
      <alignment horizontal="right" wrapText="1"/>
    </xf>
    <xf numFmtId="0" fontId="38" fillId="0" borderId="54" xfId="0" applyFont="1" applyBorder="1" applyAlignment="1">
      <alignment horizontal="center"/>
    </xf>
    <xf numFmtId="10" fontId="13" fillId="16" borderId="21" xfId="0" applyNumberFormat="1" applyFont="1" applyFill="1" applyBorder="1" applyAlignment="1">
      <alignment horizontal="right" wrapText="1"/>
    </xf>
    <xf numFmtId="10" fontId="13" fillId="15" borderId="21" xfId="0" applyNumberFormat="1" applyFont="1" applyFill="1" applyBorder="1" applyAlignment="1">
      <alignment horizontal="right" wrapText="1"/>
    </xf>
    <xf numFmtId="0" fontId="38" fillId="0" borderId="20" xfId="0" applyFont="1" applyBorder="1" applyAlignment="1">
      <alignment horizontal="center" wrapText="1"/>
    </xf>
    <xf numFmtId="2" fontId="13" fillId="9" borderId="0" xfId="0" applyNumberFormat="1" applyFont="1" applyFill="1" applyAlignment="1">
      <alignment horizontal="right" wrapText="1"/>
    </xf>
    <xf numFmtId="2" fontId="13" fillId="9" borderId="0" xfId="0" applyNumberFormat="1" applyFont="1" applyFill="1" applyAlignment="1">
      <alignment horizontal="right"/>
    </xf>
    <xf numFmtId="2" fontId="13" fillId="15" borderId="20" xfId="0" applyNumberFormat="1" applyFont="1" applyFill="1" applyBorder="1" applyAlignment="1">
      <alignment horizontal="right"/>
    </xf>
    <xf numFmtId="2" fontId="13" fillId="15" borderId="0" xfId="0" applyNumberFormat="1" applyFont="1" applyFill="1" applyAlignment="1">
      <alignment horizontal="right" wrapText="1"/>
    </xf>
    <xf numFmtId="2" fontId="13" fillId="15" borderId="20" xfId="0" applyNumberFormat="1" applyFont="1" applyFill="1" applyBorder="1" applyAlignment="1">
      <alignment horizontal="right" wrapText="1"/>
    </xf>
    <xf numFmtId="2" fontId="13" fillId="15" borderId="0" xfId="0" applyNumberFormat="1" applyFont="1" applyFill="1" applyAlignment="1">
      <alignment horizontal="right"/>
    </xf>
    <xf numFmtId="2" fontId="13" fillId="9" borderId="20" xfId="0" applyNumberFormat="1" applyFont="1" applyFill="1" applyBorder="1" applyAlignment="1">
      <alignment horizontal="right" wrapText="1"/>
    </xf>
    <xf numFmtId="0" fontId="26" fillId="0" borderId="34" xfId="0" applyFont="1" applyBorder="1" applyAlignment="1">
      <alignment horizontal="center" wrapText="1"/>
    </xf>
    <xf numFmtId="0" fontId="19" fillId="0" borderId="36" xfId="0" applyFont="1" applyBorder="1" applyAlignment="1">
      <alignment horizontal="center" wrapText="1"/>
    </xf>
    <xf numFmtId="0" fontId="19" fillId="0" borderId="44" xfId="0" applyFont="1" applyBorder="1" applyAlignment="1">
      <alignment horizontal="center" wrapText="1"/>
    </xf>
    <xf numFmtId="2" fontId="35" fillId="15" borderId="0" xfId="0" applyNumberFormat="1" applyFont="1" applyFill="1" applyAlignment="1">
      <alignment wrapText="1"/>
    </xf>
    <xf numFmtId="0" fontId="35" fillId="15" borderId="0" xfId="0" applyFont="1" applyFill="1" applyAlignment="1">
      <alignment wrapText="1"/>
    </xf>
    <xf numFmtId="2" fontId="0" fillId="9" borderId="0" xfId="0" applyNumberFormat="1" applyFill="1" applyAlignment="1">
      <alignment wrapText="1"/>
    </xf>
    <xf numFmtId="0" fontId="0" fillId="9" borderId="0" xfId="0" applyFill="1" applyAlignment="1">
      <alignment wrapText="1"/>
    </xf>
    <xf numFmtId="0" fontId="0" fillId="13" borderId="0" xfId="0" applyFill="1"/>
    <xf numFmtId="0" fontId="19" fillId="13" borderId="0" xfId="0" applyFont="1" applyFill="1" applyAlignment="1">
      <alignment horizontal="center" wrapText="1"/>
    </xf>
    <xf numFmtId="0" fontId="13" fillId="13" borderId="0" xfId="0" applyFont="1" applyFill="1" applyAlignment="1">
      <alignment wrapText="1"/>
    </xf>
    <xf numFmtId="0" fontId="48" fillId="0" borderId="0" xfId="0" applyFont="1"/>
    <xf numFmtId="2" fontId="13" fillId="9" borderId="0" xfId="0" applyNumberFormat="1" applyFont="1" applyFill="1" applyAlignment="1">
      <alignment horizontal="right" vertical="top" wrapText="1"/>
    </xf>
    <xf numFmtId="2" fontId="8" fillId="9" borderId="0" xfId="0" applyNumberFormat="1" applyFont="1" applyFill="1" applyAlignment="1">
      <alignment vertical="top" wrapText="1"/>
    </xf>
    <xf numFmtId="2" fontId="8" fillId="9" borderId="0" xfId="0" applyNumberFormat="1" applyFont="1" applyFill="1" applyAlignment="1">
      <alignment wrapText="1"/>
    </xf>
    <xf numFmtId="2" fontId="8" fillId="15" borderId="0" xfId="0" applyNumberFormat="1" applyFont="1" applyFill="1" applyAlignment="1">
      <alignment wrapText="1"/>
    </xf>
    <xf numFmtId="4" fontId="8" fillId="15" borderId="0" xfId="0" applyNumberFormat="1" applyFont="1" applyFill="1" applyAlignment="1">
      <alignment wrapText="1"/>
    </xf>
    <xf numFmtId="4" fontId="8" fillId="9" borderId="0" xfId="0" applyNumberFormat="1" applyFont="1" applyFill="1" applyAlignment="1">
      <alignment wrapText="1"/>
    </xf>
    <xf numFmtId="0" fontId="0" fillId="15" borderId="0" xfId="0" applyFill="1" applyAlignment="1">
      <alignment wrapText="1"/>
    </xf>
    <xf numFmtId="2" fontId="0" fillId="15" borderId="0" xfId="0" applyNumberFormat="1" applyFill="1" applyAlignment="1">
      <alignment wrapText="1"/>
    </xf>
    <xf numFmtId="0" fontId="13" fillId="0" borderId="41" xfId="0" applyFont="1" applyBorder="1" applyAlignment="1">
      <alignment horizontal="right" wrapText="1"/>
    </xf>
    <xf numFmtId="0" fontId="13" fillId="0" borderId="0" xfId="0" applyFont="1" applyAlignment="1">
      <alignment horizontal="right" wrapText="1"/>
    </xf>
    <xf numFmtId="0" fontId="3" fillId="0" borderId="71" xfId="0" applyFont="1" applyBorder="1" applyAlignment="1">
      <alignment horizontal="center"/>
    </xf>
    <xf numFmtId="0" fontId="13" fillId="0" borderId="29" xfId="0" applyFont="1" applyBorder="1" applyAlignment="1">
      <alignment horizontal="right" wrapText="1"/>
    </xf>
    <xf numFmtId="0" fontId="16" fillId="0" borderId="72" xfId="0" applyFont="1" applyBorder="1" applyAlignment="1">
      <alignment horizontal="right"/>
    </xf>
    <xf numFmtId="0" fontId="28" fillId="0" borderId="0" xfId="0" applyFont="1" applyAlignment="1">
      <alignment horizontal="left" wrapText="1"/>
    </xf>
    <xf numFmtId="0" fontId="28" fillId="0" borderId="54" xfId="0" applyFont="1" applyBorder="1" applyAlignment="1">
      <alignment wrapText="1"/>
    </xf>
    <xf numFmtId="0" fontId="28" fillId="0" borderId="0" xfId="0" applyFont="1" applyAlignment="1">
      <alignment wrapText="1"/>
    </xf>
    <xf numFmtId="0" fontId="13" fillId="17" borderId="20" xfId="0" applyFont="1" applyFill="1" applyBorder="1" applyAlignment="1">
      <alignment horizontal="right" wrapText="1"/>
    </xf>
    <xf numFmtId="0" fontId="34" fillId="18" borderId="0" xfId="0" applyFont="1" applyFill="1" applyAlignment="1">
      <alignment horizontal="right"/>
    </xf>
    <xf numFmtId="0" fontId="3" fillId="17" borderId="20" xfId="0" applyFont="1" applyFill="1" applyBorder="1" applyAlignment="1">
      <alignment horizontal="right" wrapText="1"/>
    </xf>
    <xf numFmtId="0" fontId="3" fillId="17" borderId="20" xfId="0" applyFont="1" applyFill="1" applyBorder="1" applyAlignment="1">
      <alignment horizontal="right"/>
    </xf>
    <xf numFmtId="0" fontId="13" fillId="17" borderId="21" xfId="0" applyFont="1" applyFill="1" applyBorder="1" applyAlignment="1">
      <alignment horizontal="right" wrapText="1"/>
    </xf>
    <xf numFmtId="0" fontId="10" fillId="17" borderId="11" xfId="0" applyFont="1" applyFill="1" applyBorder="1" applyAlignment="1">
      <alignment horizontal="right" wrapText="1"/>
    </xf>
    <xf numFmtId="0" fontId="33" fillId="17" borderId="46" xfId="0" applyFont="1" applyFill="1" applyBorder="1" applyAlignment="1">
      <alignment horizontal="right" wrapText="1"/>
    </xf>
    <xf numFmtId="0" fontId="0" fillId="18" borderId="46" xfId="0" applyFill="1" applyBorder="1"/>
    <xf numFmtId="0" fontId="28" fillId="0" borderId="11" xfId="0" applyFont="1" applyBorder="1" applyAlignment="1">
      <alignment wrapText="1"/>
    </xf>
    <xf numFmtId="0" fontId="28" fillId="0" borderId="20" xfId="0" applyFont="1" applyBorder="1" applyAlignment="1">
      <alignment wrapText="1"/>
    </xf>
    <xf numFmtId="0" fontId="33" fillId="0" borderId="73" xfId="0" applyFont="1" applyBorder="1" applyAlignment="1">
      <alignment horizontal="right"/>
    </xf>
    <xf numFmtId="0" fontId="13" fillId="15" borderId="0" xfId="0" applyFont="1" applyFill="1"/>
    <xf numFmtId="0" fontId="13" fillId="10" borderId="20" xfId="0" applyFont="1" applyFill="1" applyBorder="1"/>
    <xf numFmtId="2" fontId="13" fillId="10" borderId="20" xfId="0" applyNumberFormat="1" applyFont="1" applyFill="1" applyBorder="1"/>
    <xf numFmtId="0" fontId="28" fillId="13" borderId="0" xfId="0" applyFont="1" applyFill="1" applyAlignment="1">
      <alignment horizontal="left" wrapText="1"/>
    </xf>
    <xf numFmtId="0" fontId="28" fillId="13" borderId="54" xfId="0" applyFont="1" applyFill="1" applyBorder="1" applyAlignment="1">
      <alignment wrapText="1"/>
    </xf>
    <xf numFmtId="0" fontId="28" fillId="13" borderId="0" xfId="0" applyFont="1" applyFill="1" applyAlignment="1">
      <alignment wrapText="1"/>
    </xf>
    <xf numFmtId="0" fontId="49" fillId="0" borderId="0" xfId="1"/>
    <xf numFmtId="0" fontId="35" fillId="0" borderId="0" xfId="0" applyFont="1" applyAlignment="1">
      <alignment wrapText="1"/>
    </xf>
    <xf numFmtId="0" fontId="35" fillId="0" borderId="0" xfId="0" applyFont="1"/>
    <xf numFmtId="0" fontId="50" fillId="0" borderId="0" xfId="0" applyFont="1" applyAlignment="1">
      <alignment wrapText="1"/>
    </xf>
    <xf numFmtId="0" fontId="50" fillId="0" borderId="0" xfId="0" applyFont="1" applyAlignment="1">
      <alignment horizontal="left" wrapText="1"/>
    </xf>
    <xf numFmtId="0" fontId="50" fillId="0" borderId="0" xfId="0" applyFont="1" applyAlignment="1">
      <alignment horizontal="left" vertical="top" wrapText="1"/>
    </xf>
    <xf numFmtId="0" fontId="41" fillId="0" borderId="0" xfId="0" applyFont="1" applyAlignment="1">
      <alignment horizontal="center" wrapText="1"/>
    </xf>
    <xf numFmtId="0" fontId="50" fillId="9" borderId="49" xfId="0" applyFont="1" applyFill="1" applyBorder="1" applyAlignment="1">
      <alignment wrapText="1"/>
    </xf>
    <xf numFmtId="10" fontId="50" fillId="9" borderId="49" xfId="0" applyNumberFormat="1" applyFont="1" applyFill="1" applyBorder="1" applyAlignment="1">
      <alignment wrapText="1"/>
    </xf>
    <xf numFmtId="0" fontId="50" fillId="12" borderId="49" xfId="0" applyFont="1" applyFill="1" applyBorder="1" applyAlignment="1">
      <alignment wrapText="1"/>
    </xf>
    <xf numFmtId="2" fontId="50" fillId="9" borderId="49" xfId="0" applyNumberFormat="1" applyFont="1" applyFill="1" applyBorder="1" applyAlignment="1">
      <alignment wrapText="1"/>
    </xf>
    <xf numFmtId="0" fontId="50" fillId="0" borderId="49" xfId="0" applyFont="1" applyBorder="1" applyAlignment="1">
      <alignment wrapText="1"/>
    </xf>
    <xf numFmtId="0" fontId="28" fillId="0" borderId="35" xfId="0" applyFont="1" applyBorder="1" applyAlignment="1">
      <alignment horizontal="left" vertical="top" wrapText="1"/>
    </xf>
    <xf numFmtId="0" fontId="50" fillId="19" borderId="0" xfId="0" applyFont="1" applyFill="1" applyAlignment="1">
      <alignment wrapText="1"/>
    </xf>
    <xf numFmtId="2" fontId="50" fillId="0" borderId="49" xfId="0" applyNumberFormat="1" applyFont="1" applyBorder="1" applyAlignment="1">
      <alignment wrapText="1"/>
    </xf>
    <xf numFmtId="2" fontId="50" fillId="0" borderId="49" xfId="0" quotePrefix="1" applyNumberFormat="1" applyFont="1" applyBorder="1" applyAlignment="1">
      <alignment wrapText="1"/>
    </xf>
    <xf numFmtId="0" fontId="50" fillId="9" borderId="74" xfId="0" applyFont="1" applyFill="1" applyBorder="1" applyAlignment="1">
      <alignment wrapText="1"/>
    </xf>
    <xf numFmtId="10" fontId="50" fillId="9" borderId="74" xfId="0" applyNumberFormat="1" applyFont="1" applyFill="1" applyBorder="1" applyAlignment="1">
      <alignment wrapText="1"/>
    </xf>
    <xf numFmtId="0" fontId="50" fillId="12" borderId="74" xfId="0" applyFont="1" applyFill="1" applyBorder="1" applyAlignment="1">
      <alignment wrapText="1"/>
    </xf>
    <xf numFmtId="0" fontId="41" fillId="0" borderId="49" xfId="0" applyFont="1" applyBorder="1" applyAlignment="1">
      <alignment wrapText="1"/>
    </xf>
    <xf numFmtId="0" fontId="50" fillId="13" borderId="0" xfId="0" applyFont="1" applyFill="1" applyAlignment="1">
      <alignment wrapText="1"/>
    </xf>
    <xf numFmtId="0" fontId="50" fillId="13" borderId="49" xfId="0" applyFont="1" applyFill="1" applyBorder="1" applyAlignment="1">
      <alignment wrapText="1"/>
    </xf>
    <xf numFmtId="0" fontId="50" fillId="0" borderId="0" xfId="0" applyFont="1" applyAlignment="1">
      <alignment vertical="top" wrapText="1"/>
    </xf>
    <xf numFmtId="0" fontId="51" fillId="12" borderId="49" xfId="0" applyFont="1" applyFill="1" applyBorder="1" applyAlignment="1">
      <alignment wrapText="1"/>
    </xf>
    <xf numFmtId="0" fontId="30" fillId="0" borderId="21" xfId="0" applyFont="1" applyBorder="1" applyAlignment="1">
      <alignment horizontal="center" wrapText="1"/>
    </xf>
    <xf numFmtId="0" fontId="39" fillId="0" borderId="54" xfId="0" applyFont="1" applyBorder="1" applyAlignment="1">
      <alignment horizontal="center" wrapText="1"/>
    </xf>
    <xf numFmtId="0" fontId="3" fillId="0" borderId="0" xfId="0" applyFont="1"/>
    <xf numFmtId="0" fontId="0" fillId="0" borderId="0" xfId="0"/>
    <xf numFmtId="0" fontId="21" fillId="0" borderId="25" xfId="0" applyFont="1" applyBorder="1"/>
    <xf numFmtId="0" fontId="21" fillId="0" borderId="26"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Annual</a:t>
            </a:r>
            <a:r>
              <a:rPr lang="en-US" b="1"/>
              <a:t> Percentage of Occurrence </a:t>
            </a:r>
            <a:r>
              <a:rPr lang="en-US"/>
              <a:t>for </a:t>
            </a:r>
            <a:r>
              <a:rPr lang="en-US" u="sng"/>
              <a:t>Type of Behavior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solidFill>
            <a:ln>
              <a:noFill/>
            </a:ln>
            <a:effectLst/>
          </c:spPr>
          <c:invertIfNegative val="0"/>
          <c:cat>
            <c:strRef>
              <c:f>'Type &amp; Location'!$Z$2:$Z$13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Location'!$AA$2:$AA$13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FC9-4A68-A1E1-45DD5A1A1CE9}"/>
            </c:ext>
          </c:extLst>
        </c:ser>
        <c:dLbls>
          <c:showLegendKey val="0"/>
          <c:showVal val="0"/>
          <c:showCatName val="0"/>
          <c:showSerName val="0"/>
          <c:showPercent val="0"/>
          <c:showBubbleSize val="0"/>
        </c:dLbls>
        <c:gapWidth val="219"/>
        <c:overlap val="-27"/>
        <c:axId val="651223616"/>
        <c:axId val="651215936"/>
      </c:barChart>
      <c:catAx>
        <c:axId val="65122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15936"/>
        <c:crosses val="autoZero"/>
        <c:auto val="1"/>
        <c:lblAlgn val="ctr"/>
        <c:lblOffset val="100"/>
        <c:noMultiLvlLbl val="0"/>
      </c:catAx>
      <c:valAx>
        <c:axId val="651215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23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Annual Risk Rate </a:t>
            </a:r>
            <a:r>
              <a:rPr lang="en-US"/>
              <a:t>for </a:t>
            </a:r>
            <a:r>
              <a:rPr lang="en-US" u="sng"/>
              <a:t>Students with and without Special Designations</a:t>
            </a:r>
          </a:p>
        </c:rich>
      </c:tx>
      <c:layout>
        <c:manualLayout>
          <c:xMode val="edge"/>
          <c:yMode val="edge"/>
          <c:x val="0.1330084428609922"/>
          <c:y val="3.461538461538461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Rates'!$V$44</c:f>
              <c:strCache>
                <c:ptCount val="1"/>
                <c:pt idx="0">
                  <c:v>Disciplinary Referral </c:v>
                </c:pt>
              </c:strCache>
            </c:strRef>
          </c:tx>
          <c:spPr>
            <a:solidFill>
              <a:schemeClr val="accent1"/>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Rates'!$W$44:$AD$44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8C92-4DFB-8D3B-AC18ED1316AD}"/>
            </c:ext>
          </c:extLst>
        </c:ser>
        <c:ser>
          <c:idx val="1"/>
          <c:order val="1"/>
          <c:tx>
            <c:strRef>
              <c:f>'Risk Rates'!$V$45</c:f>
              <c:strCache>
                <c:ptCount val="1"/>
                <c:pt idx="0">
                  <c:v>ISS</c:v>
                </c:pt>
              </c:strCache>
            </c:strRef>
          </c:tx>
          <c:spPr>
            <a:solidFill>
              <a:schemeClr val="accent2"/>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Rates'!$W$45:$AD$45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8C92-4DFB-8D3B-AC18ED1316AD}"/>
            </c:ext>
          </c:extLst>
        </c:ser>
        <c:ser>
          <c:idx val="2"/>
          <c:order val="2"/>
          <c:tx>
            <c:strRef>
              <c:f>'Risk Rates'!$V$46</c:f>
              <c:strCache>
                <c:ptCount val="1"/>
                <c:pt idx="0">
                  <c:v>OSS</c:v>
                </c:pt>
              </c:strCache>
            </c:strRef>
          </c:tx>
          <c:spPr>
            <a:solidFill>
              <a:schemeClr val="accent3"/>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Rates'!$W$46:$AD$46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8C92-4DFB-8D3B-AC18ED1316AD}"/>
            </c:ext>
          </c:extLst>
        </c:ser>
        <c:dLbls>
          <c:showLegendKey val="0"/>
          <c:showVal val="0"/>
          <c:showCatName val="0"/>
          <c:showSerName val="0"/>
          <c:showPercent val="0"/>
          <c:showBubbleSize val="0"/>
        </c:dLbls>
        <c:gapWidth val="219"/>
        <c:overlap val="-27"/>
        <c:axId val="267639920"/>
        <c:axId val="267644720"/>
      </c:barChart>
      <c:catAx>
        <c:axId val="26763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644720"/>
        <c:crosses val="autoZero"/>
        <c:auto val="1"/>
        <c:lblAlgn val="ctr"/>
        <c:lblOffset val="100"/>
        <c:noMultiLvlLbl val="0"/>
      </c:catAx>
      <c:valAx>
        <c:axId val="2676447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639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 Amount of Instructional Time Lost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solidFill>
            <a:ln>
              <a:noFill/>
            </a:ln>
            <a:effectLst/>
          </c:spPr>
          <c:invertIfNegative val="0"/>
          <c:cat>
            <c:strRef>
              <c:f>'Time Lost'!$H$31:$H$32</c:f>
              <c:strCache>
                <c:ptCount val="2"/>
                <c:pt idx="0">
                  <c:v>Time Lost:  Office Referrals</c:v>
                </c:pt>
                <c:pt idx="1">
                  <c:v>Time Lost:  Class Level Responses</c:v>
                </c:pt>
              </c:strCache>
            </c:strRef>
          </c:cat>
          <c:val>
            <c:numRef>
              <c:f>'Time Lost'!$I$31:$I$32</c:f>
              <c:numCache>
                <c:formatCode>0.00</c:formatCode>
                <c:ptCount val="2"/>
                <c:pt idx="0">
                  <c:v>0</c:v>
                </c:pt>
                <c:pt idx="1">
                  <c:v>0</c:v>
                </c:pt>
              </c:numCache>
            </c:numRef>
          </c:val>
          <c:extLst>
            <c:ext xmlns:c16="http://schemas.microsoft.com/office/drawing/2014/chart" uri="{C3380CC4-5D6E-409C-BE32-E72D297353CC}">
              <c16:uniqueId val="{00000000-B70A-47C0-8BED-E046BC1844AA}"/>
            </c:ext>
          </c:extLst>
        </c:ser>
        <c:dLbls>
          <c:showLegendKey val="0"/>
          <c:showVal val="0"/>
          <c:showCatName val="0"/>
          <c:showSerName val="0"/>
          <c:showPercent val="0"/>
          <c:showBubbleSize val="0"/>
        </c:dLbls>
        <c:gapWidth val="219"/>
        <c:overlap val="-27"/>
        <c:axId val="1180122287"/>
        <c:axId val="1180139087"/>
      </c:barChart>
      <c:catAx>
        <c:axId val="1180122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139087"/>
        <c:crosses val="autoZero"/>
        <c:auto val="1"/>
        <c:lblAlgn val="ctr"/>
        <c:lblOffset val="100"/>
        <c:noMultiLvlLbl val="0"/>
      </c:catAx>
      <c:valAx>
        <c:axId val="11801390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122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Average Disicplinary Occurrence Per Day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100'!$R$3</c:f>
              <c:strCache>
                <c:ptCount val="1"/>
                <c:pt idx="0">
                  <c:v>Average</c:v>
                </c:pt>
              </c:strCache>
            </c:strRef>
          </c:tx>
          <c:spPr>
            <a:solidFill>
              <a:schemeClr val="accent1"/>
            </a:solidFill>
            <a:ln>
              <a:noFill/>
            </a:ln>
            <a:effectLst/>
          </c:spPr>
          <c:invertIfNegative val="0"/>
          <c:cat>
            <c:strRef>
              <c:f>'AP 100'!$S$2:$U$2</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100'!$S$3:$U$3</c:f>
              <c:numCache>
                <c:formatCode>0.00</c:formatCode>
                <c:ptCount val="3"/>
                <c:pt idx="0">
                  <c:v>0</c:v>
                </c:pt>
                <c:pt idx="1">
                  <c:v>0</c:v>
                </c:pt>
                <c:pt idx="2">
                  <c:v>0</c:v>
                </c:pt>
              </c:numCache>
            </c:numRef>
          </c:val>
          <c:extLst>
            <c:ext xmlns:c16="http://schemas.microsoft.com/office/drawing/2014/chart" uri="{C3380CC4-5D6E-409C-BE32-E72D297353CC}">
              <c16:uniqueId val="{00000000-C58B-4751-8D27-D177D59B8B8C}"/>
            </c:ext>
          </c:extLst>
        </c:ser>
        <c:ser>
          <c:idx val="1"/>
          <c:order val="1"/>
          <c:tx>
            <c:strRef>
              <c:f>'AP 100'!$R$4</c:f>
              <c:strCache>
                <c:ptCount val="1"/>
                <c:pt idx="0">
                  <c:v>Median</c:v>
                </c:pt>
              </c:strCache>
            </c:strRef>
          </c:tx>
          <c:spPr>
            <a:solidFill>
              <a:schemeClr val="accent2"/>
            </a:solidFill>
            <a:ln>
              <a:noFill/>
            </a:ln>
            <a:effectLst/>
          </c:spPr>
          <c:invertIfNegative val="0"/>
          <c:cat>
            <c:strRef>
              <c:f>'AP 100'!$S$2:$U$2</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100'!$S$4:$U$4</c:f>
              <c:numCache>
                <c:formatCode>0.00</c:formatCode>
                <c:ptCount val="3"/>
                <c:pt idx="0">
                  <c:v>0</c:v>
                </c:pt>
                <c:pt idx="1">
                  <c:v>0</c:v>
                </c:pt>
                <c:pt idx="2">
                  <c:v>0</c:v>
                </c:pt>
              </c:numCache>
            </c:numRef>
          </c:val>
          <c:extLst>
            <c:ext xmlns:c16="http://schemas.microsoft.com/office/drawing/2014/chart" uri="{C3380CC4-5D6E-409C-BE32-E72D297353CC}">
              <c16:uniqueId val="{00000001-C58B-4751-8D27-D177D59B8B8C}"/>
            </c:ext>
          </c:extLst>
        </c:ser>
        <c:dLbls>
          <c:showLegendKey val="0"/>
          <c:showVal val="0"/>
          <c:showCatName val="0"/>
          <c:showSerName val="0"/>
          <c:showPercent val="0"/>
          <c:showBubbleSize val="0"/>
        </c:dLbls>
        <c:gapWidth val="219"/>
        <c:overlap val="-27"/>
        <c:axId val="167699808"/>
        <c:axId val="167700288"/>
      </c:barChart>
      <c:catAx>
        <c:axId val="16769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00288"/>
        <c:crosses val="autoZero"/>
        <c:auto val="1"/>
        <c:lblAlgn val="ctr"/>
        <c:lblOffset val="100"/>
        <c:noMultiLvlLbl val="0"/>
      </c:catAx>
      <c:valAx>
        <c:axId val="1677002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699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Average Discpilinary Occurrence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100'!$R$19</c:f>
              <c:strCache>
                <c:ptCount val="1"/>
                <c:pt idx="0">
                  <c:v>Average</c:v>
                </c:pt>
              </c:strCache>
            </c:strRef>
          </c:tx>
          <c:spPr>
            <a:solidFill>
              <a:schemeClr val="accent1"/>
            </a:solidFill>
            <a:ln>
              <a:noFill/>
            </a:ln>
            <a:effectLst/>
          </c:spPr>
          <c:invertIfNegative val="0"/>
          <c:cat>
            <c:strRef>
              <c:f>'AP 100'!$S$18:$U$18</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100'!$S$19:$U$19</c:f>
              <c:numCache>
                <c:formatCode>0.00</c:formatCode>
                <c:ptCount val="3"/>
                <c:pt idx="0">
                  <c:v>0</c:v>
                </c:pt>
                <c:pt idx="1">
                  <c:v>0</c:v>
                </c:pt>
                <c:pt idx="2">
                  <c:v>0</c:v>
                </c:pt>
              </c:numCache>
            </c:numRef>
          </c:val>
          <c:extLst>
            <c:ext xmlns:c16="http://schemas.microsoft.com/office/drawing/2014/chart" uri="{C3380CC4-5D6E-409C-BE32-E72D297353CC}">
              <c16:uniqueId val="{00000000-0498-4C1F-891D-0C76B058AEA7}"/>
            </c:ext>
          </c:extLst>
        </c:ser>
        <c:ser>
          <c:idx val="1"/>
          <c:order val="1"/>
          <c:tx>
            <c:strRef>
              <c:f>'AP 100'!$R$20</c:f>
              <c:strCache>
                <c:ptCount val="1"/>
                <c:pt idx="0">
                  <c:v>Median</c:v>
                </c:pt>
              </c:strCache>
            </c:strRef>
          </c:tx>
          <c:spPr>
            <a:solidFill>
              <a:schemeClr val="accent2"/>
            </a:solidFill>
            <a:ln>
              <a:noFill/>
            </a:ln>
            <a:effectLst/>
          </c:spPr>
          <c:invertIfNegative val="0"/>
          <c:cat>
            <c:strRef>
              <c:f>'AP 100'!$S$18:$U$18</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100'!$S$20:$U$20</c:f>
              <c:numCache>
                <c:formatCode>0.00</c:formatCode>
                <c:ptCount val="3"/>
                <c:pt idx="0">
                  <c:v>0</c:v>
                </c:pt>
                <c:pt idx="1">
                  <c:v>0</c:v>
                </c:pt>
                <c:pt idx="2">
                  <c:v>0</c:v>
                </c:pt>
              </c:numCache>
            </c:numRef>
          </c:val>
          <c:extLst>
            <c:ext xmlns:c16="http://schemas.microsoft.com/office/drawing/2014/chart" uri="{C3380CC4-5D6E-409C-BE32-E72D297353CC}">
              <c16:uniqueId val="{00000001-0498-4C1F-891D-0C76B058AEA7}"/>
            </c:ext>
          </c:extLst>
        </c:ser>
        <c:dLbls>
          <c:showLegendKey val="0"/>
          <c:showVal val="0"/>
          <c:showCatName val="0"/>
          <c:showSerName val="0"/>
          <c:showPercent val="0"/>
          <c:showBubbleSize val="0"/>
        </c:dLbls>
        <c:gapWidth val="219"/>
        <c:overlap val="-27"/>
        <c:axId val="133120928"/>
        <c:axId val="133121888"/>
      </c:barChart>
      <c:catAx>
        <c:axId val="133120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21888"/>
        <c:crosses val="autoZero"/>
        <c:auto val="1"/>
        <c:lblAlgn val="ctr"/>
        <c:lblOffset val="100"/>
        <c:noMultiLvlLbl val="0"/>
      </c:catAx>
      <c:valAx>
        <c:axId val="133121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20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100'!$F$2</c:f>
              <c:strCache>
                <c:ptCount val="1"/>
                <c:pt idx="0">
                  <c:v>Discipline Referrals with a consequence other than ISS or OSS</c:v>
                </c:pt>
              </c:strCache>
            </c:strRef>
          </c:tx>
          <c:spPr>
            <a:solidFill>
              <a:schemeClr val="accent1"/>
            </a:solidFill>
            <a:ln>
              <a:noFill/>
            </a:ln>
            <a:effectLst/>
          </c:spPr>
          <c:invertIfNegative val="0"/>
          <c:cat>
            <c:strRef>
              <c:f>'AP 100'!$E$3:$E$12</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100'!$F$3:$F$12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344-477D-9E0C-6F73A12C44E3}"/>
            </c:ext>
          </c:extLst>
        </c:ser>
        <c:ser>
          <c:idx val="1"/>
          <c:order val="1"/>
          <c:tx>
            <c:strRef>
              <c:f>'AP 100'!$G$2</c:f>
              <c:strCache>
                <c:ptCount val="1"/>
                <c:pt idx="0">
                  <c:v>Discpline Referrals that Result in ISS Assignments</c:v>
                </c:pt>
              </c:strCache>
            </c:strRef>
          </c:tx>
          <c:spPr>
            <a:solidFill>
              <a:schemeClr val="accent2"/>
            </a:solidFill>
            <a:ln>
              <a:noFill/>
            </a:ln>
            <a:effectLst/>
          </c:spPr>
          <c:invertIfNegative val="0"/>
          <c:cat>
            <c:strRef>
              <c:f>'AP 100'!$E$3:$E$12</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100'!$G$3:$G$12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344-477D-9E0C-6F73A12C44E3}"/>
            </c:ext>
          </c:extLst>
        </c:ser>
        <c:ser>
          <c:idx val="2"/>
          <c:order val="2"/>
          <c:tx>
            <c:strRef>
              <c:f>'AP 100'!$H$2</c:f>
              <c:strCache>
                <c:ptCount val="1"/>
                <c:pt idx="0">
                  <c:v>Discipline Referrals that Result in OSS Assignments</c:v>
                </c:pt>
              </c:strCache>
            </c:strRef>
          </c:tx>
          <c:spPr>
            <a:solidFill>
              <a:schemeClr val="accent3"/>
            </a:solidFill>
            <a:ln>
              <a:noFill/>
            </a:ln>
            <a:effectLst/>
          </c:spPr>
          <c:invertIfNegative val="0"/>
          <c:cat>
            <c:strRef>
              <c:f>'AP 100'!$E$3:$E$12</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100'!$H$3:$H$12</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344-477D-9E0C-6F73A12C44E3}"/>
            </c:ext>
          </c:extLst>
        </c:ser>
        <c:dLbls>
          <c:showLegendKey val="0"/>
          <c:showVal val="0"/>
          <c:showCatName val="0"/>
          <c:showSerName val="0"/>
          <c:showPercent val="0"/>
          <c:showBubbleSize val="0"/>
        </c:dLbls>
        <c:gapWidth val="219"/>
        <c:overlap val="-27"/>
        <c:axId val="1762249536"/>
        <c:axId val="1762250016"/>
      </c:barChart>
      <c:catAx>
        <c:axId val="1762249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250016"/>
        <c:crosses val="autoZero"/>
        <c:auto val="1"/>
        <c:lblAlgn val="ctr"/>
        <c:lblOffset val="100"/>
        <c:noMultiLvlLbl val="0"/>
      </c:catAx>
      <c:valAx>
        <c:axId val="17622500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24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100'!$F$18</c:f>
              <c:strCache>
                <c:ptCount val="1"/>
                <c:pt idx="0">
                  <c:v>Discipline Referrals with a consequence other than ISS or OSS</c:v>
                </c:pt>
              </c:strCache>
            </c:strRef>
          </c:tx>
          <c:spPr>
            <a:solidFill>
              <a:schemeClr val="accent1"/>
            </a:solidFill>
            <a:ln>
              <a:noFill/>
            </a:ln>
            <a:effectLst/>
          </c:spPr>
          <c:invertIfNegative val="0"/>
          <c:cat>
            <c:strRef>
              <c:f>'AP 100'!$E$19:$E$28</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100'!$F$19:$F$28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038-4AE7-B6E2-CC6F26D2CCB8}"/>
            </c:ext>
          </c:extLst>
        </c:ser>
        <c:ser>
          <c:idx val="1"/>
          <c:order val="1"/>
          <c:tx>
            <c:strRef>
              <c:f>'AP 100'!$G$18</c:f>
              <c:strCache>
                <c:ptCount val="1"/>
                <c:pt idx="0">
                  <c:v>Discpline Referrals that Result in ISS Assignments</c:v>
                </c:pt>
              </c:strCache>
            </c:strRef>
          </c:tx>
          <c:spPr>
            <a:solidFill>
              <a:schemeClr val="accent2"/>
            </a:solidFill>
            <a:ln>
              <a:noFill/>
            </a:ln>
            <a:effectLst/>
          </c:spPr>
          <c:invertIfNegative val="0"/>
          <c:cat>
            <c:strRef>
              <c:f>'AP 100'!$E$19:$E$28</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100'!$G$19:$G$28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038-4AE7-B6E2-CC6F26D2CCB8}"/>
            </c:ext>
          </c:extLst>
        </c:ser>
        <c:ser>
          <c:idx val="2"/>
          <c:order val="2"/>
          <c:tx>
            <c:strRef>
              <c:f>'AP 100'!$H$18</c:f>
              <c:strCache>
                <c:ptCount val="1"/>
                <c:pt idx="0">
                  <c:v>Discipline Referrals that Result in OSS Assignments</c:v>
                </c:pt>
              </c:strCache>
            </c:strRef>
          </c:tx>
          <c:spPr>
            <a:solidFill>
              <a:schemeClr val="accent3"/>
            </a:solidFill>
            <a:ln>
              <a:noFill/>
            </a:ln>
            <a:effectLst/>
          </c:spPr>
          <c:invertIfNegative val="0"/>
          <c:cat>
            <c:strRef>
              <c:f>'AP 100'!$E$19:$E$28</c:f>
              <c:strCache>
                <c:ptCount val="10"/>
                <c:pt idx="0">
                  <c:v>September</c:v>
                </c:pt>
                <c:pt idx="1">
                  <c:v>October</c:v>
                </c:pt>
                <c:pt idx="2">
                  <c:v>November</c:v>
                </c:pt>
                <c:pt idx="3">
                  <c:v>December</c:v>
                </c:pt>
                <c:pt idx="4">
                  <c:v>January</c:v>
                </c:pt>
                <c:pt idx="5">
                  <c:v>February</c:v>
                </c:pt>
                <c:pt idx="6">
                  <c:v>March</c:v>
                </c:pt>
                <c:pt idx="7">
                  <c:v>April</c:v>
                </c:pt>
                <c:pt idx="8">
                  <c:v>May</c:v>
                </c:pt>
                <c:pt idx="9">
                  <c:v>June</c:v>
                </c:pt>
              </c:strCache>
            </c:strRef>
          </c:cat>
          <c:val>
            <c:numRef>
              <c:f>'AP 100'!$H$19:$H$28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038-4AE7-B6E2-CC6F26D2CCB8}"/>
            </c:ext>
          </c:extLst>
        </c:ser>
        <c:dLbls>
          <c:showLegendKey val="0"/>
          <c:showVal val="0"/>
          <c:showCatName val="0"/>
          <c:showSerName val="0"/>
          <c:showPercent val="0"/>
          <c:showBubbleSize val="0"/>
        </c:dLbls>
        <c:gapWidth val="219"/>
        <c:overlap val="-27"/>
        <c:axId val="1517378960"/>
        <c:axId val="1517380400"/>
      </c:barChart>
      <c:catAx>
        <c:axId val="1517378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7380400"/>
        <c:crosses val="autoZero"/>
        <c:auto val="1"/>
        <c:lblAlgn val="ctr"/>
        <c:lblOffset val="100"/>
        <c:noMultiLvlLbl val="0"/>
      </c:catAx>
      <c:valAx>
        <c:axId val="1517380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7378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Risk Rate for Race / Ethnicity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Rates'!$E$3</c:f>
              <c:strCache>
                <c:ptCount val="1"/>
                <c:pt idx="0">
                  <c:v>September</c:v>
                </c:pt>
              </c:strCache>
            </c:strRef>
          </c:tx>
          <c:spPr>
            <a:solidFill>
              <a:schemeClr val="accent1"/>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Rates'!$F$3:$L$3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DC4-4442-8A0C-A433E54B29DC}"/>
            </c:ext>
          </c:extLst>
        </c:ser>
        <c:ser>
          <c:idx val="1"/>
          <c:order val="1"/>
          <c:tx>
            <c:strRef>
              <c:f>'Risk Rates'!$E$4</c:f>
              <c:strCache>
                <c:ptCount val="1"/>
                <c:pt idx="0">
                  <c:v>October</c:v>
                </c:pt>
              </c:strCache>
            </c:strRef>
          </c:tx>
          <c:spPr>
            <a:solidFill>
              <a:schemeClr val="accent2"/>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Rates'!$F$4:$L$4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DC4-4442-8A0C-A433E54B29DC}"/>
            </c:ext>
          </c:extLst>
        </c:ser>
        <c:ser>
          <c:idx val="2"/>
          <c:order val="2"/>
          <c:tx>
            <c:strRef>
              <c:f>'Risk Rates'!$E$5</c:f>
              <c:strCache>
                <c:ptCount val="1"/>
                <c:pt idx="0">
                  <c:v>November</c:v>
                </c:pt>
              </c:strCache>
            </c:strRef>
          </c:tx>
          <c:spPr>
            <a:solidFill>
              <a:schemeClr val="accent3"/>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Rates'!$F$5:$L$5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BDC4-4442-8A0C-A433E54B29DC}"/>
            </c:ext>
          </c:extLst>
        </c:ser>
        <c:ser>
          <c:idx val="3"/>
          <c:order val="3"/>
          <c:tx>
            <c:strRef>
              <c:f>'Risk Rates'!$E$6</c:f>
              <c:strCache>
                <c:ptCount val="1"/>
                <c:pt idx="0">
                  <c:v>December</c:v>
                </c:pt>
              </c:strCache>
            </c:strRef>
          </c:tx>
          <c:spPr>
            <a:solidFill>
              <a:schemeClr val="accent4"/>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Rates'!$F$6:$L$6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BDC4-4442-8A0C-A433E54B29DC}"/>
            </c:ext>
          </c:extLst>
        </c:ser>
        <c:ser>
          <c:idx val="4"/>
          <c:order val="4"/>
          <c:tx>
            <c:strRef>
              <c:f>'Risk Rates'!$E$7</c:f>
              <c:strCache>
                <c:ptCount val="1"/>
                <c:pt idx="0">
                  <c:v>January</c:v>
                </c:pt>
              </c:strCache>
            </c:strRef>
          </c:tx>
          <c:spPr>
            <a:solidFill>
              <a:schemeClr val="accent5"/>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Rates'!$F$7:$L$7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BDC4-4442-8A0C-A433E54B29DC}"/>
            </c:ext>
          </c:extLst>
        </c:ser>
        <c:ser>
          <c:idx val="5"/>
          <c:order val="5"/>
          <c:tx>
            <c:strRef>
              <c:f>'Risk Rates'!$E$8</c:f>
              <c:strCache>
                <c:ptCount val="1"/>
                <c:pt idx="0">
                  <c:v>February</c:v>
                </c:pt>
              </c:strCache>
            </c:strRef>
          </c:tx>
          <c:spPr>
            <a:solidFill>
              <a:schemeClr val="accent6"/>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Rates'!$F$8:$L$8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BDC4-4442-8A0C-A433E54B29DC}"/>
            </c:ext>
          </c:extLst>
        </c:ser>
        <c:ser>
          <c:idx val="6"/>
          <c:order val="6"/>
          <c:tx>
            <c:strRef>
              <c:f>'Risk Rates'!$E$9</c:f>
              <c:strCache>
                <c:ptCount val="1"/>
                <c:pt idx="0">
                  <c:v>March</c:v>
                </c:pt>
              </c:strCache>
            </c:strRef>
          </c:tx>
          <c:spPr>
            <a:solidFill>
              <a:schemeClr val="accent1">
                <a:lumMod val="60000"/>
              </a:schemeClr>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Rates'!$F$9:$L$9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BDC4-4442-8A0C-A433E54B29DC}"/>
            </c:ext>
          </c:extLst>
        </c:ser>
        <c:ser>
          <c:idx val="7"/>
          <c:order val="7"/>
          <c:tx>
            <c:strRef>
              <c:f>'Risk Rates'!$E$10</c:f>
              <c:strCache>
                <c:ptCount val="1"/>
                <c:pt idx="0">
                  <c:v>April</c:v>
                </c:pt>
              </c:strCache>
            </c:strRef>
          </c:tx>
          <c:spPr>
            <a:solidFill>
              <a:schemeClr val="accent2">
                <a:lumMod val="60000"/>
              </a:schemeClr>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Rates'!$F$10:$L$10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BDC4-4442-8A0C-A433E54B29DC}"/>
            </c:ext>
          </c:extLst>
        </c:ser>
        <c:ser>
          <c:idx val="8"/>
          <c:order val="8"/>
          <c:tx>
            <c:strRef>
              <c:f>'Risk Rates'!$E$11</c:f>
              <c:strCache>
                <c:ptCount val="1"/>
                <c:pt idx="0">
                  <c:v>May</c:v>
                </c:pt>
              </c:strCache>
            </c:strRef>
          </c:tx>
          <c:spPr>
            <a:solidFill>
              <a:schemeClr val="accent3">
                <a:lumMod val="60000"/>
              </a:schemeClr>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Rates'!$F$11:$L$11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BDC4-4442-8A0C-A433E54B29DC}"/>
            </c:ext>
          </c:extLst>
        </c:ser>
        <c:ser>
          <c:idx val="9"/>
          <c:order val="9"/>
          <c:tx>
            <c:strRef>
              <c:f>'Risk Rates'!$E$12</c:f>
              <c:strCache>
                <c:ptCount val="1"/>
                <c:pt idx="0">
                  <c:v>June</c:v>
                </c:pt>
              </c:strCache>
            </c:strRef>
          </c:tx>
          <c:spPr>
            <a:solidFill>
              <a:schemeClr val="accent4">
                <a:lumMod val="60000"/>
              </a:schemeClr>
            </a:solidFill>
            <a:ln>
              <a:noFill/>
            </a:ln>
            <a:effectLst/>
          </c:spPr>
          <c:invertIfNegative val="0"/>
          <c:cat>
            <c:strRef>
              <c:f>'Risk Rates'!$F$2:$L$2</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Rates'!$F$12:$L$12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BDC4-4442-8A0C-A433E54B29DC}"/>
            </c:ext>
          </c:extLst>
        </c:ser>
        <c:dLbls>
          <c:showLegendKey val="0"/>
          <c:showVal val="0"/>
          <c:showCatName val="0"/>
          <c:showSerName val="0"/>
          <c:showPercent val="0"/>
          <c:showBubbleSize val="0"/>
        </c:dLbls>
        <c:gapWidth val="150"/>
        <c:overlap val="100"/>
        <c:axId val="129297792"/>
        <c:axId val="129292992"/>
      </c:barChart>
      <c:catAx>
        <c:axId val="129297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92992"/>
        <c:crosses val="autoZero"/>
        <c:auto val="1"/>
        <c:lblAlgn val="ctr"/>
        <c:lblOffset val="100"/>
        <c:noMultiLvlLbl val="0"/>
      </c:catAx>
      <c:valAx>
        <c:axId val="12929299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297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a:t>
            </a:r>
            <a:r>
              <a:rPr lang="en-US" baseline="0"/>
              <a:t> Rate for Race / Ethnicity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Rates'!$E$17</c:f>
              <c:strCache>
                <c:ptCount val="1"/>
                <c:pt idx="0">
                  <c:v>September</c:v>
                </c:pt>
              </c:strCache>
            </c:strRef>
          </c:tx>
          <c:spPr>
            <a:solidFill>
              <a:schemeClr val="accent1"/>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Rates'!$F$17:$L$17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E17-4712-9E41-6F7DBEB50045}"/>
            </c:ext>
          </c:extLst>
        </c:ser>
        <c:ser>
          <c:idx val="1"/>
          <c:order val="1"/>
          <c:tx>
            <c:strRef>
              <c:f>'Risk Rates'!$E$18</c:f>
              <c:strCache>
                <c:ptCount val="1"/>
                <c:pt idx="0">
                  <c:v>October</c:v>
                </c:pt>
              </c:strCache>
            </c:strRef>
          </c:tx>
          <c:spPr>
            <a:solidFill>
              <a:schemeClr val="accent2"/>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Rates'!$F$18:$L$18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5E17-4712-9E41-6F7DBEB50045}"/>
            </c:ext>
          </c:extLst>
        </c:ser>
        <c:ser>
          <c:idx val="2"/>
          <c:order val="2"/>
          <c:tx>
            <c:strRef>
              <c:f>'Risk Rates'!$E$19</c:f>
              <c:strCache>
                <c:ptCount val="1"/>
                <c:pt idx="0">
                  <c:v>November</c:v>
                </c:pt>
              </c:strCache>
            </c:strRef>
          </c:tx>
          <c:spPr>
            <a:solidFill>
              <a:schemeClr val="accent3"/>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Rates'!$F$19:$L$19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5E17-4712-9E41-6F7DBEB50045}"/>
            </c:ext>
          </c:extLst>
        </c:ser>
        <c:ser>
          <c:idx val="3"/>
          <c:order val="3"/>
          <c:tx>
            <c:strRef>
              <c:f>'Risk Rates'!$E$20</c:f>
              <c:strCache>
                <c:ptCount val="1"/>
                <c:pt idx="0">
                  <c:v>December</c:v>
                </c:pt>
              </c:strCache>
            </c:strRef>
          </c:tx>
          <c:spPr>
            <a:solidFill>
              <a:schemeClr val="accent4"/>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Rates'!$F$20:$L$20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5E17-4712-9E41-6F7DBEB50045}"/>
            </c:ext>
          </c:extLst>
        </c:ser>
        <c:ser>
          <c:idx val="4"/>
          <c:order val="4"/>
          <c:tx>
            <c:strRef>
              <c:f>'Risk Rates'!$E$21</c:f>
              <c:strCache>
                <c:ptCount val="1"/>
                <c:pt idx="0">
                  <c:v>January</c:v>
                </c:pt>
              </c:strCache>
            </c:strRef>
          </c:tx>
          <c:spPr>
            <a:solidFill>
              <a:schemeClr val="accent5"/>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Rates'!$F$21:$L$21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5E17-4712-9E41-6F7DBEB50045}"/>
            </c:ext>
          </c:extLst>
        </c:ser>
        <c:ser>
          <c:idx val="5"/>
          <c:order val="5"/>
          <c:tx>
            <c:strRef>
              <c:f>'Risk Rates'!$E$22</c:f>
              <c:strCache>
                <c:ptCount val="1"/>
                <c:pt idx="0">
                  <c:v>February</c:v>
                </c:pt>
              </c:strCache>
            </c:strRef>
          </c:tx>
          <c:spPr>
            <a:solidFill>
              <a:schemeClr val="accent6"/>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Rates'!$F$22:$L$22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5E17-4712-9E41-6F7DBEB50045}"/>
            </c:ext>
          </c:extLst>
        </c:ser>
        <c:ser>
          <c:idx val="6"/>
          <c:order val="6"/>
          <c:tx>
            <c:strRef>
              <c:f>'Risk Rates'!$E$23</c:f>
              <c:strCache>
                <c:ptCount val="1"/>
                <c:pt idx="0">
                  <c:v>March</c:v>
                </c:pt>
              </c:strCache>
            </c:strRef>
          </c:tx>
          <c:spPr>
            <a:solidFill>
              <a:schemeClr val="accent1">
                <a:lumMod val="60000"/>
              </a:schemeClr>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Rates'!$F$23:$L$23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5E17-4712-9E41-6F7DBEB50045}"/>
            </c:ext>
          </c:extLst>
        </c:ser>
        <c:ser>
          <c:idx val="7"/>
          <c:order val="7"/>
          <c:tx>
            <c:strRef>
              <c:f>'Risk Rates'!$E$24</c:f>
              <c:strCache>
                <c:ptCount val="1"/>
                <c:pt idx="0">
                  <c:v>April</c:v>
                </c:pt>
              </c:strCache>
            </c:strRef>
          </c:tx>
          <c:spPr>
            <a:solidFill>
              <a:schemeClr val="accent2">
                <a:lumMod val="60000"/>
              </a:schemeClr>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Rates'!$F$24:$L$24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5E17-4712-9E41-6F7DBEB50045}"/>
            </c:ext>
          </c:extLst>
        </c:ser>
        <c:ser>
          <c:idx val="8"/>
          <c:order val="8"/>
          <c:tx>
            <c:strRef>
              <c:f>'Risk Rates'!$E$25</c:f>
              <c:strCache>
                <c:ptCount val="1"/>
                <c:pt idx="0">
                  <c:v>May</c:v>
                </c:pt>
              </c:strCache>
            </c:strRef>
          </c:tx>
          <c:spPr>
            <a:solidFill>
              <a:schemeClr val="accent3">
                <a:lumMod val="60000"/>
              </a:schemeClr>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Rates'!$F$25:$L$25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5E17-4712-9E41-6F7DBEB50045}"/>
            </c:ext>
          </c:extLst>
        </c:ser>
        <c:ser>
          <c:idx val="9"/>
          <c:order val="9"/>
          <c:tx>
            <c:strRef>
              <c:f>'Risk Rates'!$E$26</c:f>
              <c:strCache>
                <c:ptCount val="1"/>
                <c:pt idx="0">
                  <c:v>June</c:v>
                </c:pt>
              </c:strCache>
            </c:strRef>
          </c:tx>
          <c:spPr>
            <a:solidFill>
              <a:schemeClr val="accent4">
                <a:lumMod val="60000"/>
              </a:schemeClr>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Rates'!$F$26:$L$26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5E17-4712-9E41-6F7DBEB50045}"/>
            </c:ext>
          </c:extLst>
        </c:ser>
        <c:ser>
          <c:idx val="10"/>
          <c:order val="10"/>
          <c:tx>
            <c:strRef>
              <c:f>'Risk Rates'!$E$27</c:f>
              <c:strCache>
                <c:ptCount val="1"/>
                <c:pt idx="0">
                  <c:v>Unduplicated Risk Rate</c:v>
                </c:pt>
              </c:strCache>
            </c:strRef>
          </c:tx>
          <c:spPr>
            <a:solidFill>
              <a:schemeClr val="accent5">
                <a:lumMod val="60000"/>
              </a:schemeClr>
            </a:solidFill>
            <a:ln>
              <a:noFill/>
            </a:ln>
            <a:effectLst/>
          </c:spPr>
          <c:invertIfNegative val="0"/>
          <c:cat>
            <c:strRef>
              <c:f>'Risk Rates'!$F$16:$L$16</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Rates'!$F$27:$L$27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A-5E17-4712-9E41-6F7DBEB50045}"/>
            </c:ext>
          </c:extLst>
        </c:ser>
        <c:dLbls>
          <c:showLegendKey val="0"/>
          <c:showVal val="0"/>
          <c:showCatName val="0"/>
          <c:showSerName val="0"/>
          <c:showPercent val="0"/>
          <c:showBubbleSize val="0"/>
        </c:dLbls>
        <c:gapWidth val="150"/>
        <c:overlap val="100"/>
        <c:axId val="128683152"/>
        <c:axId val="128682192"/>
      </c:barChart>
      <c:catAx>
        <c:axId val="1286831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82192"/>
        <c:crosses val="autoZero"/>
        <c:auto val="1"/>
        <c:lblAlgn val="ctr"/>
        <c:lblOffset val="100"/>
        <c:noMultiLvlLbl val="0"/>
      </c:catAx>
      <c:valAx>
        <c:axId val="12868219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83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Rate for Race / Ethnicity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Rates'!$E$31</c:f>
              <c:strCache>
                <c:ptCount val="1"/>
                <c:pt idx="0">
                  <c:v>September</c:v>
                </c:pt>
              </c:strCache>
            </c:strRef>
          </c:tx>
          <c:spPr>
            <a:solidFill>
              <a:schemeClr val="accent1"/>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Rates'!$F$31:$L$31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9A8-4C43-A897-CEB0EBF1B183}"/>
            </c:ext>
          </c:extLst>
        </c:ser>
        <c:ser>
          <c:idx val="1"/>
          <c:order val="1"/>
          <c:tx>
            <c:strRef>
              <c:f>'Risk Rates'!$E$32</c:f>
              <c:strCache>
                <c:ptCount val="1"/>
                <c:pt idx="0">
                  <c:v>October</c:v>
                </c:pt>
              </c:strCache>
            </c:strRef>
          </c:tx>
          <c:spPr>
            <a:solidFill>
              <a:schemeClr val="accent2"/>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Rates'!$F$32:$L$32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F9A8-4C43-A897-CEB0EBF1B183}"/>
            </c:ext>
          </c:extLst>
        </c:ser>
        <c:ser>
          <c:idx val="2"/>
          <c:order val="2"/>
          <c:tx>
            <c:strRef>
              <c:f>'Risk Rates'!$E$33</c:f>
              <c:strCache>
                <c:ptCount val="1"/>
                <c:pt idx="0">
                  <c:v>November</c:v>
                </c:pt>
              </c:strCache>
            </c:strRef>
          </c:tx>
          <c:spPr>
            <a:solidFill>
              <a:schemeClr val="accent3"/>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Rates'!$F$33:$L$33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F9A8-4C43-A897-CEB0EBF1B183}"/>
            </c:ext>
          </c:extLst>
        </c:ser>
        <c:ser>
          <c:idx val="3"/>
          <c:order val="3"/>
          <c:tx>
            <c:strRef>
              <c:f>'Risk Rates'!$E$34</c:f>
              <c:strCache>
                <c:ptCount val="1"/>
                <c:pt idx="0">
                  <c:v>December</c:v>
                </c:pt>
              </c:strCache>
            </c:strRef>
          </c:tx>
          <c:spPr>
            <a:solidFill>
              <a:schemeClr val="accent4"/>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Rates'!$F$34:$L$34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F9A8-4C43-A897-CEB0EBF1B183}"/>
            </c:ext>
          </c:extLst>
        </c:ser>
        <c:ser>
          <c:idx val="4"/>
          <c:order val="4"/>
          <c:tx>
            <c:strRef>
              <c:f>'Risk Rates'!$E$35</c:f>
              <c:strCache>
                <c:ptCount val="1"/>
                <c:pt idx="0">
                  <c:v>January</c:v>
                </c:pt>
              </c:strCache>
            </c:strRef>
          </c:tx>
          <c:spPr>
            <a:solidFill>
              <a:schemeClr val="accent5"/>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Rates'!$F$35:$L$35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F9A8-4C43-A897-CEB0EBF1B183}"/>
            </c:ext>
          </c:extLst>
        </c:ser>
        <c:ser>
          <c:idx val="5"/>
          <c:order val="5"/>
          <c:tx>
            <c:strRef>
              <c:f>'Risk Rates'!$E$36</c:f>
              <c:strCache>
                <c:ptCount val="1"/>
                <c:pt idx="0">
                  <c:v>February</c:v>
                </c:pt>
              </c:strCache>
            </c:strRef>
          </c:tx>
          <c:spPr>
            <a:solidFill>
              <a:schemeClr val="accent6"/>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Rates'!$F$36:$L$36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F9A8-4C43-A897-CEB0EBF1B183}"/>
            </c:ext>
          </c:extLst>
        </c:ser>
        <c:ser>
          <c:idx val="6"/>
          <c:order val="6"/>
          <c:tx>
            <c:strRef>
              <c:f>'Risk Rates'!$E$37</c:f>
              <c:strCache>
                <c:ptCount val="1"/>
                <c:pt idx="0">
                  <c:v>March</c:v>
                </c:pt>
              </c:strCache>
            </c:strRef>
          </c:tx>
          <c:spPr>
            <a:solidFill>
              <a:schemeClr val="accent1">
                <a:lumMod val="60000"/>
              </a:schemeClr>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Rates'!$F$37:$L$37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F9A8-4C43-A897-CEB0EBF1B183}"/>
            </c:ext>
          </c:extLst>
        </c:ser>
        <c:ser>
          <c:idx val="7"/>
          <c:order val="7"/>
          <c:tx>
            <c:strRef>
              <c:f>'Risk Rates'!$E$38</c:f>
              <c:strCache>
                <c:ptCount val="1"/>
                <c:pt idx="0">
                  <c:v>April</c:v>
                </c:pt>
              </c:strCache>
            </c:strRef>
          </c:tx>
          <c:spPr>
            <a:solidFill>
              <a:schemeClr val="accent2">
                <a:lumMod val="60000"/>
              </a:schemeClr>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Rates'!$F$38:$L$38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F9A8-4C43-A897-CEB0EBF1B183}"/>
            </c:ext>
          </c:extLst>
        </c:ser>
        <c:ser>
          <c:idx val="8"/>
          <c:order val="8"/>
          <c:tx>
            <c:strRef>
              <c:f>'Risk Rates'!$E$39</c:f>
              <c:strCache>
                <c:ptCount val="1"/>
                <c:pt idx="0">
                  <c:v>May</c:v>
                </c:pt>
              </c:strCache>
            </c:strRef>
          </c:tx>
          <c:spPr>
            <a:solidFill>
              <a:schemeClr val="accent3">
                <a:lumMod val="60000"/>
              </a:schemeClr>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Rates'!$F$39:$L$39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F9A8-4C43-A897-CEB0EBF1B183}"/>
            </c:ext>
          </c:extLst>
        </c:ser>
        <c:ser>
          <c:idx val="9"/>
          <c:order val="9"/>
          <c:tx>
            <c:strRef>
              <c:f>'Risk Rates'!$E$40</c:f>
              <c:strCache>
                <c:ptCount val="1"/>
                <c:pt idx="0">
                  <c:v>June</c:v>
                </c:pt>
              </c:strCache>
            </c:strRef>
          </c:tx>
          <c:spPr>
            <a:solidFill>
              <a:schemeClr val="accent4">
                <a:lumMod val="60000"/>
              </a:schemeClr>
            </a:solidFill>
            <a:ln>
              <a:noFill/>
            </a:ln>
            <a:effectLst/>
          </c:spPr>
          <c:invertIfNegative val="0"/>
          <c:cat>
            <c:strRef>
              <c:f>'Risk Rates'!$F$30:$L$30</c:f>
              <c:strCache>
                <c:ptCount val="7"/>
                <c:pt idx="0">
                  <c:v>American Indian</c:v>
                </c:pt>
                <c:pt idx="1">
                  <c:v>Asian/ Pacific Islander</c:v>
                </c:pt>
                <c:pt idx="2">
                  <c:v>Black/ African American</c:v>
                </c:pt>
                <c:pt idx="3">
                  <c:v>Hispanic / Latino</c:v>
                </c:pt>
                <c:pt idx="4">
                  <c:v>Two or More Races</c:v>
                </c:pt>
                <c:pt idx="5">
                  <c:v>Unknown</c:v>
                </c:pt>
                <c:pt idx="6">
                  <c:v>White</c:v>
                </c:pt>
              </c:strCache>
            </c:strRef>
          </c:cat>
          <c:val>
            <c:numRef>
              <c:f>'Risk Rates'!$F$40:$L$40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A-F9A8-4C43-A897-CEB0EBF1B183}"/>
            </c:ext>
          </c:extLst>
        </c:ser>
        <c:dLbls>
          <c:showLegendKey val="0"/>
          <c:showVal val="0"/>
          <c:showCatName val="0"/>
          <c:showSerName val="0"/>
          <c:showPercent val="0"/>
          <c:showBubbleSize val="0"/>
        </c:dLbls>
        <c:gapWidth val="150"/>
        <c:overlap val="100"/>
        <c:axId val="167770848"/>
        <c:axId val="167771328"/>
      </c:barChart>
      <c:catAx>
        <c:axId val="167770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71328"/>
        <c:crosses val="autoZero"/>
        <c:auto val="1"/>
        <c:lblAlgn val="ctr"/>
        <c:lblOffset val="100"/>
        <c:noMultiLvlLbl val="0"/>
      </c:catAx>
      <c:valAx>
        <c:axId val="16777132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70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Rate for Students with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Rates'!$E$44</c:f>
              <c:strCache>
                <c:ptCount val="1"/>
                <c:pt idx="0">
                  <c:v>September</c:v>
                </c:pt>
              </c:strCache>
            </c:strRef>
          </c:tx>
          <c:spPr>
            <a:solidFill>
              <a:schemeClr val="accent1"/>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Rates'!$F$44:$H$44</c:f>
              <c:numCache>
                <c:formatCode>0.00</c:formatCode>
                <c:ptCount val="3"/>
                <c:pt idx="0">
                  <c:v>0</c:v>
                </c:pt>
                <c:pt idx="1">
                  <c:v>0</c:v>
                </c:pt>
                <c:pt idx="2">
                  <c:v>0</c:v>
                </c:pt>
              </c:numCache>
            </c:numRef>
          </c:val>
          <c:extLst>
            <c:ext xmlns:c16="http://schemas.microsoft.com/office/drawing/2014/chart" uri="{C3380CC4-5D6E-409C-BE32-E72D297353CC}">
              <c16:uniqueId val="{00000000-B1BB-433B-8526-1EC95ABEF012}"/>
            </c:ext>
          </c:extLst>
        </c:ser>
        <c:ser>
          <c:idx val="1"/>
          <c:order val="1"/>
          <c:tx>
            <c:strRef>
              <c:f>'Risk Rates'!$E$45</c:f>
              <c:strCache>
                <c:ptCount val="1"/>
                <c:pt idx="0">
                  <c:v>October</c:v>
                </c:pt>
              </c:strCache>
            </c:strRef>
          </c:tx>
          <c:spPr>
            <a:solidFill>
              <a:schemeClr val="accent2"/>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Rates'!$F$45:$H$45</c:f>
              <c:numCache>
                <c:formatCode>0.00</c:formatCode>
                <c:ptCount val="3"/>
                <c:pt idx="0">
                  <c:v>0</c:v>
                </c:pt>
                <c:pt idx="1">
                  <c:v>0</c:v>
                </c:pt>
                <c:pt idx="2">
                  <c:v>0</c:v>
                </c:pt>
              </c:numCache>
            </c:numRef>
          </c:val>
          <c:extLst>
            <c:ext xmlns:c16="http://schemas.microsoft.com/office/drawing/2014/chart" uri="{C3380CC4-5D6E-409C-BE32-E72D297353CC}">
              <c16:uniqueId val="{00000001-B1BB-433B-8526-1EC95ABEF012}"/>
            </c:ext>
          </c:extLst>
        </c:ser>
        <c:ser>
          <c:idx val="2"/>
          <c:order val="2"/>
          <c:tx>
            <c:strRef>
              <c:f>'Risk Rates'!$E$46</c:f>
              <c:strCache>
                <c:ptCount val="1"/>
                <c:pt idx="0">
                  <c:v>November</c:v>
                </c:pt>
              </c:strCache>
            </c:strRef>
          </c:tx>
          <c:spPr>
            <a:solidFill>
              <a:schemeClr val="accent3"/>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Rates'!$F$46:$H$46</c:f>
              <c:numCache>
                <c:formatCode>0.00</c:formatCode>
                <c:ptCount val="3"/>
                <c:pt idx="0">
                  <c:v>0</c:v>
                </c:pt>
                <c:pt idx="1">
                  <c:v>0</c:v>
                </c:pt>
                <c:pt idx="2">
                  <c:v>0</c:v>
                </c:pt>
              </c:numCache>
            </c:numRef>
          </c:val>
          <c:extLst>
            <c:ext xmlns:c16="http://schemas.microsoft.com/office/drawing/2014/chart" uri="{C3380CC4-5D6E-409C-BE32-E72D297353CC}">
              <c16:uniqueId val="{00000002-B1BB-433B-8526-1EC95ABEF012}"/>
            </c:ext>
          </c:extLst>
        </c:ser>
        <c:ser>
          <c:idx val="3"/>
          <c:order val="3"/>
          <c:tx>
            <c:strRef>
              <c:f>'Risk Rates'!$E$47</c:f>
              <c:strCache>
                <c:ptCount val="1"/>
                <c:pt idx="0">
                  <c:v>December</c:v>
                </c:pt>
              </c:strCache>
            </c:strRef>
          </c:tx>
          <c:spPr>
            <a:solidFill>
              <a:schemeClr val="accent4"/>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Rates'!$F$47:$H$47</c:f>
              <c:numCache>
                <c:formatCode>0.00</c:formatCode>
                <c:ptCount val="3"/>
                <c:pt idx="0">
                  <c:v>0</c:v>
                </c:pt>
                <c:pt idx="1">
                  <c:v>0</c:v>
                </c:pt>
                <c:pt idx="2">
                  <c:v>0</c:v>
                </c:pt>
              </c:numCache>
            </c:numRef>
          </c:val>
          <c:extLst>
            <c:ext xmlns:c16="http://schemas.microsoft.com/office/drawing/2014/chart" uri="{C3380CC4-5D6E-409C-BE32-E72D297353CC}">
              <c16:uniqueId val="{00000003-B1BB-433B-8526-1EC95ABEF012}"/>
            </c:ext>
          </c:extLst>
        </c:ser>
        <c:ser>
          <c:idx val="4"/>
          <c:order val="4"/>
          <c:tx>
            <c:strRef>
              <c:f>'Risk Rates'!$E$48</c:f>
              <c:strCache>
                <c:ptCount val="1"/>
                <c:pt idx="0">
                  <c:v>January</c:v>
                </c:pt>
              </c:strCache>
            </c:strRef>
          </c:tx>
          <c:spPr>
            <a:solidFill>
              <a:schemeClr val="accent5"/>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Rates'!$F$48:$H$48</c:f>
              <c:numCache>
                <c:formatCode>0.00</c:formatCode>
                <c:ptCount val="3"/>
                <c:pt idx="0">
                  <c:v>0</c:v>
                </c:pt>
                <c:pt idx="1">
                  <c:v>0</c:v>
                </c:pt>
                <c:pt idx="2">
                  <c:v>0</c:v>
                </c:pt>
              </c:numCache>
            </c:numRef>
          </c:val>
          <c:extLst>
            <c:ext xmlns:c16="http://schemas.microsoft.com/office/drawing/2014/chart" uri="{C3380CC4-5D6E-409C-BE32-E72D297353CC}">
              <c16:uniqueId val="{00000004-B1BB-433B-8526-1EC95ABEF012}"/>
            </c:ext>
          </c:extLst>
        </c:ser>
        <c:ser>
          <c:idx val="5"/>
          <c:order val="5"/>
          <c:tx>
            <c:strRef>
              <c:f>'Risk Rates'!$E$49</c:f>
              <c:strCache>
                <c:ptCount val="1"/>
                <c:pt idx="0">
                  <c:v>February</c:v>
                </c:pt>
              </c:strCache>
            </c:strRef>
          </c:tx>
          <c:spPr>
            <a:solidFill>
              <a:schemeClr val="accent6"/>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Rates'!$F$49:$H$49</c:f>
              <c:numCache>
                <c:formatCode>0.00</c:formatCode>
                <c:ptCount val="3"/>
                <c:pt idx="0">
                  <c:v>0</c:v>
                </c:pt>
                <c:pt idx="1">
                  <c:v>0</c:v>
                </c:pt>
                <c:pt idx="2">
                  <c:v>0</c:v>
                </c:pt>
              </c:numCache>
            </c:numRef>
          </c:val>
          <c:extLst>
            <c:ext xmlns:c16="http://schemas.microsoft.com/office/drawing/2014/chart" uri="{C3380CC4-5D6E-409C-BE32-E72D297353CC}">
              <c16:uniqueId val="{00000005-B1BB-433B-8526-1EC95ABEF012}"/>
            </c:ext>
          </c:extLst>
        </c:ser>
        <c:ser>
          <c:idx val="6"/>
          <c:order val="6"/>
          <c:tx>
            <c:strRef>
              <c:f>'Risk Rates'!$E$50</c:f>
              <c:strCache>
                <c:ptCount val="1"/>
                <c:pt idx="0">
                  <c:v>March</c:v>
                </c:pt>
              </c:strCache>
            </c:strRef>
          </c:tx>
          <c:spPr>
            <a:solidFill>
              <a:schemeClr val="accent1">
                <a:lumMod val="60000"/>
              </a:schemeClr>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Rates'!$F$50:$H$50</c:f>
              <c:numCache>
                <c:formatCode>0.00</c:formatCode>
                <c:ptCount val="3"/>
                <c:pt idx="0">
                  <c:v>0</c:v>
                </c:pt>
                <c:pt idx="1">
                  <c:v>0</c:v>
                </c:pt>
                <c:pt idx="2">
                  <c:v>0</c:v>
                </c:pt>
              </c:numCache>
            </c:numRef>
          </c:val>
          <c:extLst>
            <c:ext xmlns:c16="http://schemas.microsoft.com/office/drawing/2014/chart" uri="{C3380CC4-5D6E-409C-BE32-E72D297353CC}">
              <c16:uniqueId val="{00000006-B1BB-433B-8526-1EC95ABEF012}"/>
            </c:ext>
          </c:extLst>
        </c:ser>
        <c:ser>
          <c:idx val="7"/>
          <c:order val="7"/>
          <c:tx>
            <c:strRef>
              <c:f>'Risk Rates'!$E$51</c:f>
              <c:strCache>
                <c:ptCount val="1"/>
                <c:pt idx="0">
                  <c:v>April</c:v>
                </c:pt>
              </c:strCache>
            </c:strRef>
          </c:tx>
          <c:spPr>
            <a:solidFill>
              <a:schemeClr val="accent2">
                <a:lumMod val="60000"/>
              </a:schemeClr>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Rates'!$F$51:$H$51</c:f>
              <c:numCache>
                <c:formatCode>0.00</c:formatCode>
                <c:ptCount val="3"/>
                <c:pt idx="0">
                  <c:v>0</c:v>
                </c:pt>
                <c:pt idx="1">
                  <c:v>0</c:v>
                </c:pt>
                <c:pt idx="2">
                  <c:v>0</c:v>
                </c:pt>
              </c:numCache>
            </c:numRef>
          </c:val>
          <c:extLst>
            <c:ext xmlns:c16="http://schemas.microsoft.com/office/drawing/2014/chart" uri="{C3380CC4-5D6E-409C-BE32-E72D297353CC}">
              <c16:uniqueId val="{00000007-B1BB-433B-8526-1EC95ABEF012}"/>
            </c:ext>
          </c:extLst>
        </c:ser>
        <c:ser>
          <c:idx val="8"/>
          <c:order val="8"/>
          <c:tx>
            <c:strRef>
              <c:f>'Risk Rates'!$E$52</c:f>
              <c:strCache>
                <c:ptCount val="1"/>
                <c:pt idx="0">
                  <c:v>May</c:v>
                </c:pt>
              </c:strCache>
            </c:strRef>
          </c:tx>
          <c:spPr>
            <a:solidFill>
              <a:schemeClr val="accent3">
                <a:lumMod val="60000"/>
              </a:schemeClr>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Rates'!$F$52:$H$52</c:f>
              <c:numCache>
                <c:formatCode>0.00</c:formatCode>
                <c:ptCount val="3"/>
                <c:pt idx="0">
                  <c:v>0</c:v>
                </c:pt>
                <c:pt idx="1">
                  <c:v>0</c:v>
                </c:pt>
                <c:pt idx="2">
                  <c:v>0</c:v>
                </c:pt>
              </c:numCache>
            </c:numRef>
          </c:val>
          <c:extLst>
            <c:ext xmlns:c16="http://schemas.microsoft.com/office/drawing/2014/chart" uri="{C3380CC4-5D6E-409C-BE32-E72D297353CC}">
              <c16:uniqueId val="{00000008-B1BB-433B-8526-1EC95ABEF012}"/>
            </c:ext>
          </c:extLst>
        </c:ser>
        <c:ser>
          <c:idx val="9"/>
          <c:order val="9"/>
          <c:tx>
            <c:strRef>
              <c:f>'Risk Rates'!$E$53</c:f>
              <c:strCache>
                <c:ptCount val="1"/>
                <c:pt idx="0">
                  <c:v>June</c:v>
                </c:pt>
              </c:strCache>
            </c:strRef>
          </c:tx>
          <c:spPr>
            <a:solidFill>
              <a:schemeClr val="accent4">
                <a:lumMod val="60000"/>
              </a:schemeClr>
            </a:solidFill>
            <a:ln>
              <a:noFill/>
            </a:ln>
            <a:effectLst/>
          </c:spPr>
          <c:invertIfNegative val="0"/>
          <c:cat>
            <c:strRef>
              <c:f>'Risk Rates'!$F$43:$H$43</c:f>
              <c:strCache>
                <c:ptCount val="3"/>
                <c:pt idx="0">
                  <c:v>Students with IEPs</c:v>
                </c:pt>
                <c:pt idx="1">
                  <c:v>Students with 504 Plans</c:v>
                </c:pt>
                <c:pt idx="2">
                  <c:v>Students Who Receive Free &amp; Reduced Lunch</c:v>
                </c:pt>
              </c:strCache>
            </c:strRef>
          </c:cat>
          <c:val>
            <c:numRef>
              <c:f>'Risk Rates'!$F$53:$H$53</c:f>
              <c:numCache>
                <c:formatCode>0.00</c:formatCode>
                <c:ptCount val="3"/>
                <c:pt idx="0">
                  <c:v>0</c:v>
                </c:pt>
                <c:pt idx="1">
                  <c:v>0</c:v>
                </c:pt>
                <c:pt idx="2">
                  <c:v>0</c:v>
                </c:pt>
              </c:numCache>
            </c:numRef>
          </c:val>
          <c:extLst>
            <c:ext xmlns:c16="http://schemas.microsoft.com/office/drawing/2014/chart" uri="{C3380CC4-5D6E-409C-BE32-E72D297353CC}">
              <c16:uniqueId val="{00000009-B1BB-433B-8526-1EC95ABEF012}"/>
            </c:ext>
          </c:extLst>
        </c:ser>
        <c:dLbls>
          <c:showLegendKey val="0"/>
          <c:showVal val="0"/>
          <c:showCatName val="0"/>
          <c:showSerName val="0"/>
          <c:showPercent val="0"/>
          <c:showBubbleSize val="0"/>
        </c:dLbls>
        <c:gapWidth val="150"/>
        <c:overlap val="100"/>
        <c:axId val="138031104"/>
        <c:axId val="2006063264"/>
      </c:barChart>
      <c:catAx>
        <c:axId val="1380311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6063264"/>
        <c:crosses val="autoZero"/>
        <c:auto val="1"/>
        <c:lblAlgn val="ctr"/>
        <c:lblOffset val="100"/>
        <c:noMultiLvlLbl val="0"/>
      </c:catAx>
      <c:valAx>
        <c:axId val="200606326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03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Annual </a:t>
            </a:r>
            <a:r>
              <a:rPr lang="en-US" b="1"/>
              <a:t>Percentage of Occurrence </a:t>
            </a:r>
            <a:r>
              <a:rPr lang="en-US"/>
              <a:t>by </a:t>
            </a:r>
            <a:r>
              <a:rPr lang="en-US" u="sng"/>
              <a:t>Location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solidFill>
            <a:ln>
              <a:noFill/>
            </a:ln>
            <a:effectLst/>
          </c:spPr>
          <c:invertIfNegative val="0"/>
          <c:cat>
            <c:strRef>
              <c:f>'Type &amp; Location'!$Z$19:$Z$28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Location'!$AA$19:$AA$28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F4D-471B-BE32-C4FF96B39D06}"/>
            </c:ext>
          </c:extLst>
        </c:ser>
        <c:dLbls>
          <c:showLegendKey val="0"/>
          <c:showVal val="0"/>
          <c:showCatName val="0"/>
          <c:showSerName val="0"/>
          <c:showPercent val="0"/>
          <c:showBubbleSize val="0"/>
        </c:dLbls>
        <c:gapWidth val="219"/>
        <c:overlap val="-27"/>
        <c:axId val="651227456"/>
        <c:axId val="651219296"/>
      </c:barChart>
      <c:catAx>
        <c:axId val="651227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19296"/>
        <c:crosses val="autoZero"/>
        <c:auto val="1"/>
        <c:lblAlgn val="ctr"/>
        <c:lblOffset val="100"/>
        <c:noMultiLvlLbl val="0"/>
      </c:catAx>
      <c:valAx>
        <c:axId val="651219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274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Rate</a:t>
            </a:r>
            <a:r>
              <a:rPr lang="en-US" baseline="0"/>
              <a:t> for Students with Specific Designations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Rates'!$E$58</c:f>
              <c:strCache>
                <c:ptCount val="1"/>
                <c:pt idx="0">
                  <c:v>September</c:v>
                </c:pt>
              </c:strCache>
            </c:strRef>
          </c:tx>
          <c:spPr>
            <a:solidFill>
              <a:schemeClr val="accent1"/>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Rates'!$F$58:$H$58</c:f>
              <c:numCache>
                <c:formatCode>0.00</c:formatCode>
                <c:ptCount val="3"/>
                <c:pt idx="0">
                  <c:v>0</c:v>
                </c:pt>
                <c:pt idx="1">
                  <c:v>0</c:v>
                </c:pt>
                <c:pt idx="2">
                  <c:v>0</c:v>
                </c:pt>
              </c:numCache>
            </c:numRef>
          </c:val>
          <c:extLst>
            <c:ext xmlns:c16="http://schemas.microsoft.com/office/drawing/2014/chart" uri="{C3380CC4-5D6E-409C-BE32-E72D297353CC}">
              <c16:uniqueId val="{00000000-B8EB-4E51-83DA-9E1EFAFDCF2D}"/>
            </c:ext>
          </c:extLst>
        </c:ser>
        <c:ser>
          <c:idx val="1"/>
          <c:order val="1"/>
          <c:tx>
            <c:strRef>
              <c:f>'Risk Rates'!$E$59</c:f>
              <c:strCache>
                <c:ptCount val="1"/>
                <c:pt idx="0">
                  <c:v>October</c:v>
                </c:pt>
              </c:strCache>
            </c:strRef>
          </c:tx>
          <c:spPr>
            <a:solidFill>
              <a:schemeClr val="accent2"/>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Rates'!$F$59:$H$59</c:f>
              <c:numCache>
                <c:formatCode>0.00</c:formatCode>
                <c:ptCount val="3"/>
                <c:pt idx="0">
                  <c:v>0</c:v>
                </c:pt>
                <c:pt idx="1">
                  <c:v>0</c:v>
                </c:pt>
                <c:pt idx="2">
                  <c:v>0</c:v>
                </c:pt>
              </c:numCache>
            </c:numRef>
          </c:val>
          <c:extLst>
            <c:ext xmlns:c16="http://schemas.microsoft.com/office/drawing/2014/chart" uri="{C3380CC4-5D6E-409C-BE32-E72D297353CC}">
              <c16:uniqueId val="{00000001-B8EB-4E51-83DA-9E1EFAFDCF2D}"/>
            </c:ext>
          </c:extLst>
        </c:ser>
        <c:ser>
          <c:idx val="2"/>
          <c:order val="2"/>
          <c:tx>
            <c:strRef>
              <c:f>'Risk Rates'!$E$60</c:f>
              <c:strCache>
                <c:ptCount val="1"/>
                <c:pt idx="0">
                  <c:v>November</c:v>
                </c:pt>
              </c:strCache>
            </c:strRef>
          </c:tx>
          <c:spPr>
            <a:solidFill>
              <a:schemeClr val="accent3"/>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Rates'!$F$60:$H$60</c:f>
              <c:numCache>
                <c:formatCode>0.00</c:formatCode>
                <c:ptCount val="3"/>
                <c:pt idx="0">
                  <c:v>0</c:v>
                </c:pt>
                <c:pt idx="1">
                  <c:v>0</c:v>
                </c:pt>
                <c:pt idx="2">
                  <c:v>0</c:v>
                </c:pt>
              </c:numCache>
            </c:numRef>
          </c:val>
          <c:extLst>
            <c:ext xmlns:c16="http://schemas.microsoft.com/office/drawing/2014/chart" uri="{C3380CC4-5D6E-409C-BE32-E72D297353CC}">
              <c16:uniqueId val="{00000002-B8EB-4E51-83DA-9E1EFAFDCF2D}"/>
            </c:ext>
          </c:extLst>
        </c:ser>
        <c:ser>
          <c:idx val="3"/>
          <c:order val="3"/>
          <c:tx>
            <c:strRef>
              <c:f>'Risk Rates'!$E$61</c:f>
              <c:strCache>
                <c:ptCount val="1"/>
                <c:pt idx="0">
                  <c:v>December</c:v>
                </c:pt>
              </c:strCache>
            </c:strRef>
          </c:tx>
          <c:spPr>
            <a:solidFill>
              <a:schemeClr val="accent4"/>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Rates'!$F$61:$H$61</c:f>
              <c:numCache>
                <c:formatCode>0.00</c:formatCode>
                <c:ptCount val="3"/>
                <c:pt idx="0">
                  <c:v>0</c:v>
                </c:pt>
                <c:pt idx="1">
                  <c:v>0</c:v>
                </c:pt>
                <c:pt idx="2">
                  <c:v>0</c:v>
                </c:pt>
              </c:numCache>
            </c:numRef>
          </c:val>
          <c:extLst>
            <c:ext xmlns:c16="http://schemas.microsoft.com/office/drawing/2014/chart" uri="{C3380CC4-5D6E-409C-BE32-E72D297353CC}">
              <c16:uniqueId val="{00000003-B8EB-4E51-83DA-9E1EFAFDCF2D}"/>
            </c:ext>
          </c:extLst>
        </c:ser>
        <c:ser>
          <c:idx val="4"/>
          <c:order val="4"/>
          <c:tx>
            <c:strRef>
              <c:f>'Risk Rates'!$E$62</c:f>
              <c:strCache>
                <c:ptCount val="1"/>
                <c:pt idx="0">
                  <c:v>January</c:v>
                </c:pt>
              </c:strCache>
            </c:strRef>
          </c:tx>
          <c:spPr>
            <a:solidFill>
              <a:schemeClr val="accent5"/>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Rates'!$F$62:$H$62</c:f>
              <c:numCache>
                <c:formatCode>0.00</c:formatCode>
                <c:ptCount val="3"/>
                <c:pt idx="0">
                  <c:v>0</c:v>
                </c:pt>
                <c:pt idx="1">
                  <c:v>0</c:v>
                </c:pt>
                <c:pt idx="2">
                  <c:v>0</c:v>
                </c:pt>
              </c:numCache>
            </c:numRef>
          </c:val>
          <c:extLst>
            <c:ext xmlns:c16="http://schemas.microsoft.com/office/drawing/2014/chart" uri="{C3380CC4-5D6E-409C-BE32-E72D297353CC}">
              <c16:uniqueId val="{00000004-B8EB-4E51-83DA-9E1EFAFDCF2D}"/>
            </c:ext>
          </c:extLst>
        </c:ser>
        <c:ser>
          <c:idx val="5"/>
          <c:order val="5"/>
          <c:tx>
            <c:strRef>
              <c:f>'Risk Rates'!$E$63</c:f>
              <c:strCache>
                <c:ptCount val="1"/>
                <c:pt idx="0">
                  <c:v>February</c:v>
                </c:pt>
              </c:strCache>
            </c:strRef>
          </c:tx>
          <c:spPr>
            <a:solidFill>
              <a:schemeClr val="accent6"/>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Rates'!$F$63:$H$63</c:f>
              <c:numCache>
                <c:formatCode>0.00</c:formatCode>
                <c:ptCount val="3"/>
                <c:pt idx="0">
                  <c:v>0</c:v>
                </c:pt>
                <c:pt idx="1">
                  <c:v>0</c:v>
                </c:pt>
                <c:pt idx="2">
                  <c:v>0</c:v>
                </c:pt>
              </c:numCache>
            </c:numRef>
          </c:val>
          <c:extLst>
            <c:ext xmlns:c16="http://schemas.microsoft.com/office/drawing/2014/chart" uri="{C3380CC4-5D6E-409C-BE32-E72D297353CC}">
              <c16:uniqueId val="{00000005-B8EB-4E51-83DA-9E1EFAFDCF2D}"/>
            </c:ext>
          </c:extLst>
        </c:ser>
        <c:ser>
          <c:idx val="6"/>
          <c:order val="6"/>
          <c:tx>
            <c:strRef>
              <c:f>'Risk Rates'!$E$64</c:f>
              <c:strCache>
                <c:ptCount val="1"/>
                <c:pt idx="0">
                  <c:v>March</c:v>
                </c:pt>
              </c:strCache>
            </c:strRef>
          </c:tx>
          <c:spPr>
            <a:solidFill>
              <a:schemeClr val="accent1">
                <a:lumMod val="60000"/>
              </a:schemeClr>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Rates'!$F$64:$H$64</c:f>
              <c:numCache>
                <c:formatCode>0.00</c:formatCode>
                <c:ptCount val="3"/>
                <c:pt idx="0">
                  <c:v>0</c:v>
                </c:pt>
                <c:pt idx="1">
                  <c:v>0</c:v>
                </c:pt>
                <c:pt idx="2">
                  <c:v>0</c:v>
                </c:pt>
              </c:numCache>
            </c:numRef>
          </c:val>
          <c:extLst>
            <c:ext xmlns:c16="http://schemas.microsoft.com/office/drawing/2014/chart" uri="{C3380CC4-5D6E-409C-BE32-E72D297353CC}">
              <c16:uniqueId val="{00000006-B8EB-4E51-83DA-9E1EFAFDCF2D}"/>
            </c:ext>
          </c:extLst>
        </c:ser>
        <c:ser>
          <c:idx val="7"/>
          <c:order val="7"/>
          <c:tx>
            <c:strRef>
              <c:f>'Risk Rates'!$E$65</c:f>
              <c:strCache>
                <c:ptCount val="1"/>
                <c:pt idx="0">
                  <c:v>April</c:v>
                </c:pt>
              </c:strCache>
            </c:strRef>
          </c:tx>
          <c:spPr>
            <a:solidFill>
              <a:schemeClr val="accent2">
                <a:lumMod val="60000"/>
              </a:schemeClr>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Rates'!$F$65:$H$65</c:f>
              <c:numCache>
                <c:formatCode>0.00</c:formatCode>
                <c:ptCount val="3"/>
                <c:pt idx="0">
                  <c:v>0</c:v>
                </c:pt>
                <c:pt idx="1">
                  <c:v>0</c:v>
                </c:pt>
                <c:pt idx="2">
                  <c:v>0</c:v>
                </c:pt>
              </c:numCache>
            </c:numRef>
          </c:val>
          <c:extLst>
            <c:ext xmlns:c16="http://schemas.microsoft.com/office/drawing/2014/chart" uri="{C3380CC4-5D6E-409C-BE32-E72D297353CC}">
              <c16:uniqueId val="{00000007-B8EB-4E51-83DA-9E1EFAFDCF2D}"/>
            </c:ext>
          </c:extLst>
        </c:ser>
        <c:ser>
          <c:idx val="8"/>
          <c:order val="8"/>
          <c:tx>
            <c:strRef>
              <c:f>'Risk Rates'!$E$66</c:f>
              <c:strCache>
                <c:ptCount val="1"/>
                <c:pt idx="0">
                  <c:v>May</c:v>
                </c:pt>
              </c:strCache>
            </c:strRef>
          </c:tx>
          <c:spPr>
            <a:solidFill>
              <a:schemeClr val="accent3">
                <a:lumMod val="60000"/>
              </a:schemeClr>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Rates'!$F$66:$H$66</c:f>
              <c:numCache>
                <c:formatCode>0.00</c:formatCode>
                <c:ptCount val="3"/>
                <c:pt idx="0">
                  <c:v>0</c:v>
                </c:pt>
                <c:pt idx="1">
                  <c:v>0</c:v>
                </c:pt>
                <c:pt idx="2">
                  <c:v>0</c:v>
                </c:pt>
              </c:numCache>
            </c:numRef>
          </c:val>
          <c:extLst>
            <c:ext xmlns:c16="http://schemas.microsoft.com/office/drawing/2014/chart" uri="{C3380CC4-5D6E-409C-BE32-E72D297353CC}">
              <c16:uniqueId val="{00000008-B8EB-4E51-83DA-9E1EFAFDCF2D}"/>
            </c:ext>
          </c:extLst>
        </c:ser>
        <c:ser>
          <c:idx val="9"/>
          <c:order val="9"/>
          <c:tx>
            <c:strRef>
              <c:f>'Risk Rates'!$E$67</c:f>
              <c:strCache>
                <c:ptCount val="1"/>
                <c:pt idx="0">
                  <c:v>June</c:v>
                </c:pt>
              </c:strCache>
            </c:strRef>
          </c:tx>
          <c:spPr>
            <a:solidFill>
              <a:schemeClr val="accent4">
                <a:lumMod val="60000"/>
              </a:schemeClr>
            </a:solidFill>
            <a:ln>
              <a:noFill/>
            </a:ln>
            <a:effectLst/>
          </c:spPr>
          <c:invertIfNegative val="0"/>
          <c:cat>
            <c:strRef>
              <c:f>'Risk Rates'!$F$57:$H$57</c:f>
              <c:strCache>
                <c:ptCount val="3"/>
                <c:pt idx="0">
                  <c:v>Students with IEPs</c:v>
                </c:pt>
                <c:pt idx="1">
                  <c:v>Students with 504 Plans</c:v>
                </c:pt>
                <c:pt idx="2">
                  <c:v>Students Who Receive Free &amp; Reduced Lunch</c:v>
                </c:pt>
              </c:strCache>
            </c:strRef>
          </c:cat>
          <c:val>
            <c:numRef>
              <c:f>'Risk Rates'!$F$67:$H$67</c:f>
              <c:numCache>
                <c:formatCode>0.00</c:formatCode>
                <c:ptCount val="3"/>
                <c:pt idx="0">
                  <c:v>0</c:v>
                </c:pt>
                <c:pt idx="1">
                  <c:v>0</c:v>
                </c:pt>
                <c:pt idx="2">
                  <c:v>0</c:v>
                </c:pt>
              </c:numCache>
            </c:numRef>
          </c:val>
          <c:extLst>
            <c:ext xmlns:c16="http://schemas.microsoft.com/office/drawing/2014/chart" uri="{C3380CC4-5D6E-409C-BE32-E72D297353CC}">
              <c16:uniqueId val="{00000009-B8EB-4E51-83DA-9E1EFAFDCF2D}"/>
            </c:ext>
          </c:extLst>
        </c:ser>
        <c:dLbls>
          <c:showLegendKey val="0"/>
          <c:showVal val="0"/>
          <c:showCatName val="0"/>
          <c:showSerName val="0"/>
          <c:showPercent val="0"/>
          <c:showBubbleSize val="0"/>
        </c:dLbls>
        <c:gapWidth val="150"/>
        <c:overlap val="100"/>
        <c:axId val="486801584"/>
        <c:axId val="486798224"/>
      </c:barChart>
      <c:catAx>
        <c:axId val="486801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6798224"/>
        <c:crosses val="autoZero"/>
        <c:auto val="1"/>
        <c:lblAlgn val="ctr"/>
        <c:lblOffset val="100"/>
        <c:noMultiLvlLbl val="0"/>
      </c:catAx>
      <c:valAx>
        <c:axId val="48679822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6801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Rate for Students with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Rates'!$E$72</c:f>
              <c:strCache>
                <c:ptCount val="1"/>
                <c:pt idx="0">
                  <c:v>September</c:v>
                </c:pt>
              </c:strCache>
            </c:strRef>
          </c:tx>
          <c:spPr>
            <a:solidFill>
              <a:schemeClr val="accent1"/>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Rates'!$F$72:$H$72</c:f>
              <c:numCache>
                <c:formatCode>0.00</c:formatCode>
                <c:ptCount val="3"/>
                <c:pt idx="0">
                  <c:v>0</c:v>
                </c:pt>
                <c:pt idx="1">
                  <c:v>0</c:v>
                </c:pt>
                <c:pt idx="2">
                  <c:v>0</c:v>
                </c:pt>
              </c:numCache>
            </c:numRef>
          </c:val>
          <c:extLst>
            <c:ext xmlns:c16="http://schemas.microsoft.com/office/drawing/2014/chart" uri="{C3380CC4-5D6E-409C-BE32-E72D297353CC}">
              <c16:uniqueId val="{00000000-033B-4507-BF00-FD1AE349CC5C}"/>
            </c:ext>
          </c:extLst>
        </c:ser>
        <c:ser>
          <c:idx val="1"/>
          <c:order val="1"/>
          <c:tx>
            <c:strRef>
              <c:f>'Risk Rates'!$E$73</c:f>
              <c:strCache>
                <c:ptCount val="1"/>
                <c:pt idx="0">
                  <c:v>October</c:v>
                </c:pt>
              </c:strCache>
            </c:strRef>
          </c:tx>
          <c:spPr>
            <a:solidFill>
              <a:schemeClr val="accent2"/>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Rates'!$F$73:$H$73</c:f>
              <c:numCache>
                <c:formatCode>0.00</c:formatCode>
                <c:ptCount val="3"/>
                <c:pt idx="0">
                  <c:v>0</c:v>
                </c:pt>
                <c:pt idx="1">
                  <c:v>0</c:v>
                </c:pt>
                <c:pt idx="2">
                  <c:v>0</c:v>
                </c:pt>
              </c:numCache>
            </c:numRef>
          </c:val>
          <c:extLst>
            <c:ext xmlns:c16="http://schemas.microsoft.com/office/drawing/2014/chart" uri="{C3380CC4-5D6E-409C-BE32-E72D297353CC}">
              <c16:uniqueId val="{00000001-033B-4507-BF00-FD1AE349CC5C}"/>
            </c:ext>
          </c:extLst>
        </c:ser>
        <c:ser>
          <c:idx val="2"/>
          <c:order val="2"/>
          <c:tx>
            <c:strRef>
              <c:f>'Risk Rates'!$E$74</c:f>
              <c:strCache>
                <c:ptCount val="1"/>
                <c:pt idx="0">
                  <c:v>November</c:v>
                </c:pt>
              </c:strCache>
            </c:strRef>
          </c:tx>
          <c:spPr>
            <a:solidFill>
              <a:schemeClr val="accent3"/>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Rates'!$F$74:$H$74</c:f>
              <c:numCache>
                <c:formatCode>0.00</c:formatCode>
                <c:ptCount val="3"/>
                <c:pt idx="0">
                  <c:v>0</c:v>
                </c:pt>
                <c:pt idx="1">
                  <c:v>0</c:v>
                </c:pt>
                <c:pt idx="2">
                  <c:v>0</c:v>
                </c:pt>
              </c:numCache>
            </c:numRef>
          </c:val>
          <c:extLst>
            <c:ext xmlns:c16="http://schemas.microsoft.com/office/drawing/2014/chart" uri="{C3380CC4-5D6E-409C-BE32-E72D297353CC}">
              <c16:uniqueId val="{00000002-033B-4507-BF00-FD1AE349CC5C}"/>
            </c:ext>
          </c:extLst>
        </c:ser>
        <c:ser>
          <c:idx val="3"/>
          <c:order val="3"/>
          <c:tx>
            <c:strRef>
              <c:f>'Risk Rates'!$E$75</c:f>
              <c:strCache>
                <c:ptCount val="1"/>
                <c:pt idx="0">
                  <c:v>December</c:v>
                </c:pt>
              </c:strCache>
            </c:strRef>
          </c:tx>
          <c:spPr>
            <a:solidFill>
              <a:schemeClr val="accent4"/>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Rates'!$F$75:$H$75</c:f>
              <c:numCache>
                <c:formatCode>0.00</c:formatCode>
                <c:ptCount val="3"/>
                <c:pt idx="0">
                  <c:v>0</c:v>
                </c:pt>
                <c:pt idx="1">
                  <c:v>0</c:v>
                </c:pt>
                <c:pt idx="2">
                  <c:v>0</c:v>
                </c:pt>
              </c:numCache>
            </c:numRef>
          </c:val>
          <c:extLst>
            <c:ext xmlns:c16="http://schemas.microsoft.com/office/drawing/2014/chart" uri="{C3380CC4-5D6E-409C-BE32-E72D297353CC}">
              <c16:uniqueId val="{00000003-033B-4507-BF00-FD1AE349CC5C}"/>
            </c:ext>
          </c:extLst>
        </c:ser>
        <c:ser>
          <c:idx val="4"/>
          <c:order val="4"/>
          <c:tx>
            <c:strRef>
              <c:f>'Risk Rates'!$E$76</c:f>
              <c:strCache>
                <c:ptCount val="1"/>
                <c:pt idx="0">
                  <c:v>January</c:v>
                </c:pt>
              </c:strCache>
            </c:strRef>
          </c:tx>
          <c:spPr>
            <a:solidFill>
              <a:schemeClr val="accent5"/>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Rates'!$F$76:$H$76</c:f>
              <c:numCache>
                <c:formatCode>0.00</c:formatCode>
                <c:ptCount val="3"/>
                <c:pt idx="0">
                  <c:v>0</c:v>
                </c:pt>
                <c:pt idx="1">
                  <c:v>0</c:v>
                </c:pt>
                <c:pt idx="2">
                  <c:v>0</c:v>
                </c:pt>
              </c:numCache>
            </c:numRef>
          </c:val>
          <c:extLst>
            <c:ext xmlns:c16="http://schemas.microsoft.com/office/drawing/2014/chart" uri="{C3380CC4-5D6E-409C-BE32-E72D297353CC}">
              <c16:uniqueId val="{00000004-033B-4507-BF00-FD1AE349CC5C}"/>
            </c:ext>
          </c:extLst>
        </c:ser>
        <c:ser>
          <c:idx val="5"/>
          <c:order val="5"/>
          <c:tx>
            <c:strRef>
              <c:f>'Risk Rates'!$E$77</c:f>
              <c:strCache>
                <c:ptCount val="1"/>
                <c:pt idx="0">
                  <c:v>February</c:v>
                </c:pt>
              </c:strCache>
            </c:strRef>
          </c:tx>
          <c:spPr>
            <a:solidFill>
              <a:schemeClr val="accent6"/>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Rates'!$F$77:$H$77</c:f>
              <c:numCache>
                <c:formatCode>0.00</c:formatCode>
                <c:ptCount val="3"/>
                <c:pt idx="0">
                  <c:v>0</c:v>
                </c:pt>
                <c:pt idx="1">
                  <c:v>0</c:v>
                </c:pt>
                <c:pt idx="2">
                  <c:v>0</c:v>
                </c:pt>
              </c:numCache>
            </c:numRef>
          </c:val>
          <c:extLst>
            <c:ext xmlns:c16="http://schemas.microsoft.com/office/drawing/2014/chart" uri="{C3380CC4-5D6E-409C-BE32-E72D297353CC}">
              <c16:uniqueId val="{00000005-033B-4507-BF00-FD1AE349CC5C}"/>
            </c:ext>
          </c:extLst>
        </c:ser>
        <c:ser>
          <c:idx val="6"/>
          <c:order val="6"/>
          <c:tx>
            <c:strRef>
              <c:f>'Risk Rates'!$E$78</c:f>
              <c:strCache>
                <c:ptCount val="1"/>
                <c:pt idx="0">
                  <c:v>March</c:v>
                </c:pt>
              </c:strCache>
            </c:strRef>
          </c:tx>
          <c:spPr>
            <a:solidFill>
              <a:schemeClr val="accent1">
                <a:lumMod val="60000"/>
              </a:schemeClr>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Rates'!$F$78:$H$78</c:f>
              <c:numCache>
                <c:formatCode>0.00</c:formatCode>
                <c:ptCount val="3"/>
                <c:pt idx="0">
                  <c:v>0</c:v>
                </c:pt>
                <c:pt idx="1">
                  <c:v>0</c:v>
                </c:pt>
                <c:pt idx="2">
                  <c:v>0</c:v>
                </c:pt>
              </c:numCache>
            </c:numRef>
          </c:val>
          <c:extLst>
            <c:ext xmlns:c16="http://schemas.microsoft.com/office/drawing/2014/chart" uri="{C3380CC4-5D6E-409C-BE32-E72D297353CC}">
              <c16:uniqueId val="{00000006-033B-4507-BF00-FD1AE349CC5C}"/>
            </c:ext>
          </c:extLst>
        </c:ser>
        <c:ser>
          <c:idx val="7"/>
          <c:order val="7"/>
          <c:tx>
            <c:strRef>
              <c:f>'Risk Rates'!$E$79</c:f>
              <c:strCache>
                <c:ptCount val="1"/>
                <c:pt idx="0">
                  <c:v>April</c:v>
                </c:pt>
              </c:strCache>
            </c:strRef>
          </c:tx>
          <c:spPr>
            <a:solidFill>
              <a:schemeClr val="accent2">
                <a:lumMod val="60000"/>
              </a:schemeClr>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Rates'!$F$79:$H$79</c:f>
              <c:numCache>
                <c:formatCode>0.00</c:formatCode>
                <c:ptCount val="3"/>
                <c:pt idx="0">
                  <c:v>0</c:v>
                </c:pt>
                <c:pt idx="1">
                  <c:v>0</c:v>
                </c:pt>
                <c:pt idx="2">
                  <c:v>0</c:v>
                </c:pt>
              </c:numCache>
            </c:numRef>
          </c:val>
          <c:extLst>
            <c:ext xmlns:c16="http://schemas.microsoft.com/office/drawing/2014/chart" uri="{C3380CC4-5D6E-409C-BE32-E72D297353CC}">
              <c16:uniqueId val="{00000007-033B-4507-BF00-FD1AE349CC5C}"/>
            </c:ext>
          </c:extLst>
        </c:ser>
        <c:ser>
          <c:idx val="8"/>
          <c:order val="8"/>
          <c:tx>
            <c:strRef>
              <c:f>'Risk Rates'!$E$80</c:f>
              <c:strCache>
                <c:ptCount val="1"/>
                <c:pt idx="0">
                  <c:v>May</c:v>
                </c:pt>
              </c:strCache>
            </c:strRef>
          </c:tx>
          <c:spPr>
            <a:solidFill>
              <a:schemeClr val="accent3">
                <a:lumMod val="60000"/>
              </a:schemeClr>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Rates'!$F$80:$H$80</c:f>
              <c:numCache>
                <c:formatCode>0.00</c:formatCode>
                <c:ptCount val="3"/>
                <c:pt idx="0">
                  <c:v>0</c:v>
                </c:pt>
                <c:pt idx="1">
                  <c:v>0</c:v>
                </c:pt>
                <c:pt idx="2">
                  <c:v>0</c:v>
                </c:pt>
              </c:numCache>
            </c:numRef>
          </c:val>
          <c:extLst>
            <c:ext xmlns:c16="http://schemas.microsoft.com/office/drawing/2014/chart" uri="{C3380CC4-5D6E-409C-BE32-E72D297353CC}">
              <c16:uniqueId val="{00000008-033B-4507-BF00-FD1AE349CC5C}"/>
            </c:ext>
          </c:extLst>
        </c:ser>
        <c:ser>
          <c:idx val="9"/>
          <c:order val="9"/>
          <c:tx>
            <c:strRef>
              <c:f>'Risk Rates'!$E$81</c:f>
              <c:strCache>
                <c:ptCount val="1"/>
                <c:pt idx="0">
                  <c:v>June</c:v>
                </c:pt>
              </c:strCache>
            </c:strRef>
          </c:tx>
          <c:spPr>
            <a:solidFill>
              <a:schemeClr val="accent4">
                <a:lumMod val="60000"/>
              </a:schemeClr>
            </a:solidFill>
            <a:ln>
              <a:noFill/>
            </a:ln>
            <a:effectLst/>
          </c:spPr>
          <c:invertIfNegative val="0"/>
          <c:cat>
            <c:strRef>
              <c:f>'Risk Rates'!$F$71:$H$71</c:f>
              <c:strCache>
                <c:ptCount val="3"/>
                <c:pt idx="0">
                  <c:v>Students with IEPs</c:v>
                </c:pt>
                <c:pt idx="1">
                  <c:v>Students with 504 Plans</c:v>
                </c:pt>
                <c:pt idx="2">
                  <c:v>Receive Free &amp; Reduced Lunch</c:v>
                </c:pt>
              </c:strCache>
            </c:strRef>
          </c:cat>
          <c:val>
            <c:numRef>
              <c:f>'Risk Rates'!$F$81:$H$81</c:f>
              <c:numCache>
                <c:formatCode>0.00</c:formatCode>
                <c:ptCount val="3"/>
                <c:pt idx="0">
                  <c:v>0</c:v>
                </c:pt>
                <c:pt idx="1">
                  <c:v>0</c:v>
                </c:pt>
                <c:pt idx="2">
                  <c:v>0</c:v>
                </c:pt>
              </c:numCache>
            </c:numRef>
          </c:val>
          <c:extLst>
            <c:ext xmlns:c16="http://schemas.microsoft.com/office/drawing/2014/chart" uri="{C3380CC4-5D6E-409C-BE32-E72D297353CC}">
              <c16:uniqueId val="{00000009-033B-4507-BF00-FD1AE349CC5C}"/>
            </c:ext>
          </c:extLst>
        </c:ser>
        <c:dLbls>
          <c:showLegendKey val="0"/>
          <c:showVal val="0"/>
          <c:showCatName val="0"/>
          <c:showSerName val="0"/>
          <c:showPercent val="0"/>
          <c:showBubbleSize val="0"/>
        </c:dLbls>
        <c:gapWidth val="150"/>
        <c:overlap val="100"/>
        <c:axId val="334999824"/>
        <c:axId val="334986864"/>
      </c:barChart>
      <c:catAx>
        <c:axId val="334999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986864"/>
        <c:crosses val="autoZero"/>
        <c:auto val="1"/>
        <c:lblAlgn val="ctr"/>
        <c:lblOffset val="100"/>
        <c:noMultiLvlLbl val="0"/>
      </c:catAx>
      <c:valAx>
        <c:axId val="33498686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4999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for Students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Rates'!$E$87</c:f>
              <c:strCache>
                <c:ptCount val="1"/>
                <c:pt idx="0">
                  <c:v>September</c:v>
                </c:pt>
              </c:strCache>
            </c:strRef>
          </c:tx>
          <c:spPr>
            <a:solidFill>
              <a:schemeClr val="accent1"/>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Rates'!$F$87:$H$87</c:f>
              <c:numCache>
                <c:formatCode>0.00</c:formatCode>
                <c:ptCount val="3"/>
                <c:pt idx="0">
                  <c:v>0</c:v>
                </c:pt>
                <c:pt idx="1">
                  <c:v>0</c:v>
                </c:pt>
                <c:pt idx="2">
                  <c:v>0</c:v>
                </c:pt>
              </c:numCache>
            </c:numRef>
          </c:val>
          <c:extLst>
            <c:ext xmlns:c16="http://schemas.microsoft.com/office/drawing/2014/chart" uri="{C3380CC4-5D6E-409C-BE32-E72D297353CC}">
              <c16:uniqueId val="{00000000-436A-4B09-9C7E-A559EDAB9843}"/>
            </c:ext>
          </c:extLst>
        </c:ser>
        <c:ser>
          <c:idx val="1"/>
          <c:order val="1"/>
          <c:tx>
            <c:strRef>
              <c:f>'Risk Rates'!$E$88</c:f>
              <c:strCache>
                <c:ptCount val="1"/>
                <c:pt idx="0">
                  <c:v>October</c:v>
                </c:pt>
              </c:strCache>
            </c:strRef>
          </c:tx>
          <c:spPr>
            <a:solidFill>
              <a:schemeClr val="accent2"/>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Rates'!$F$88:$H$88</c:f>
              <c:numCache>
                <c:formatCode>0.00</c:formatCode>
                <c:ptCount val="3"/>
                <c:pt idx="0">
                  <c:v>0</c:v>
                </c:pt>
                <c:pt idx="1">
                  <c:v>0</c:v>
                </c:pt>
                <c:pt idx="2">
                  <c:v>0</c:v>
                </c:pt>
              </c:numCache>
            </c:numRef>
          </c:val>
          <c:extLst>
            <c:ext xmlns:c16="http://schemas.microsoft.com/office/drawing/2014/chart" uri="{C3380CC4-5D6E-409C-BE32-E72D297353CC}">
              <c16:uniqueId val="{00000001-436A-4B09-9C7E-A559EDAB9843}"/>
            </c:ext>
          </c:extLst>
        </c:ser>
        <c:ser>
          <c:idx val="2"/>
          <c:order val="2"/>
          <c:tx>
            <c:strRef>
              <c:f>'Risk Rates'!$E$89</c:f>
              <c:strCache>
                <c:ptCount val="1"/>
                <c:pt idx="0">
                  <c:v>November</c:v>
                </c:pt>
              </c:strCache>
            </c:strRef>
          </c:tx>
          <c:spPr>
            <a:solidFill>
              <a:schemeClr val="accent3"/>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Rates'!$F$89:$H$89</c:f>
              <c:numCache>
                <c:formatCode>0.00</c:formatCode>
                <c:ptCount val="3"/>
                <c:pt idx="0">
                  <c:v>0</c:v>
                </c:pt>
                <c:pt idx="1">
                  <c:v>0</c:v>
                </c:pt>
                <c:pt idx="2">
                  <c:v>0</c:v>
                </c:pt>
              </c:numCache>
            </c:numRef>
          </c:val>
          <c:extLst>
            <c:ext xmlns:c16="http://schemas.microsoft.com/office/drawing/2014/chart" uri="{C3380CC4-5D6E-409C-BE32-E72D297353CC}">
              <c16:uniqueId val="{00000002-436A-4B09-9C7E-A559EDAB9843}"/>
            </c:ext>
          </c:extLst>
        </c:ser>
        <c:ser>
          <c:idx val="3"/>
          <c:order val="3"/>
          <c:tx>
            <c:strRef>
              <c:f>'Risk Rates'!$E$90</c:f>
              <c:strCache>
                <c:ptCount val="1"/>
                <c:pt idx="0">
                  <c:v>December</c:v>
                </c:pt>
              </c:strCache>
            </c:strRef>
          </c:tx>
          <c:spPr>
            <a:solidFill>
              <a:schemeClr val="accent4"/>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Rates'!$F$90:$H$90</c:f>
              <c:numCache>
                <c:formatCode>0.00</c:formatCode>
                <c:ptCount val="3"/>
                <c:pt idx="0">
                  <c:v>0</c:v>
                </c:pt>
                <c:pt idx="1">
                  <c:v>0</c:v>
                </c:pt>
                <c:pt idx="2">
                  <c:v>0</c:v>
                </c:pt>
              </c:numCache>
            </c:numRef>
          </c:val>
          <c:extLst>
            <c:ext xmlns:c16="http://schemas.microsoft.com/office/drawing/2014/chart" uri="{C3380CC4-5D6E-409C-BE32-E72D297353CC}">
              <c16:uniqueId val="{00000003-436A-4B09-9C7E-A559EDAB9843}"/>
            </c:ext>
          </c:extLst>
        </c:ser>
        <c:ser>
          <c:idx val="4"/>
          <c:order val="4"/>
          <c:tx>
            <c:strRef>
              <c:f>'Risk Rates'!$E$91</c:f>
              <c:strCache>
                <c:ptCount val="1"/>
                <c:pt idx="0">
                  <c:v>January</c:v>
                </c:pt>
              </c:strCache>
            </c:strRef>
          </c:tx>
          <c:spPr>
            <a:solidFill>
              <a:schemeClr val="accent5"/>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Rates'!$F$91:$H$91</c:f>
              <c:numCache>
                <c:formatCode>0.00</c:formatCode>
                <c:ptCount val="3"/>
                <c:pt idx="0">
                  <c:v>0</c:v>
                </c:pt>
                <c:pt idx="1">
                  <c:v>0</c:v>
                </c:pt>
                <c:pt idx="2">
                  <c:v>0</c:v>
                </c:pt>
              </c:numCache>
            </c:numRef>
          </c:val>
          <c:extLst>
            <c:ext xmlns:c16="http://schemas.microsoft.com/office/drawing/2014/chart" uri="{C3380CC4-5D6E-409C-BE32-E72D297353CC}">
              <c16:uniqueId val="{00000004-436A-4B09-9C7E-A559EDAB9843}"/>
            </c:ext>
          </c:extLst>
        </c:ser>
        <c:ser>
          <c:idx val="5"/>
          <c:order val="5"/>
          <c:tx>
            <c:strRef>
              <c:f>'Risk Rates'!$E$92</c:f>
              <c:strCache>
                <c:ptCount val="1"/>
                <c:pt idx="0">
                  <c:v>February</c:v>
                </c:pt>
              </c:strCache>
            </c:strRef>
          </c:tx>
          <c:spPr>
            <a:solidFill>
              <a:schemeClr val="accent6"/>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Rates'!$F$92:$H$92</c:f>
              <c:numCache>
                <c:formatCode>0.00</c:formatCode>
                <c:ptCount val="3"/>
                <c:pt idx="0">
                  <c:v>0</c:v>
                </c:pt>
                <c:pt idx="1">
                  <c:v>0</c:v>
                </c:pt>
                <c:pt idx="2">
                  <c:v>0</c:v>
                </c:pt>
              </c:numCache>
            </c:numRef>
          </c:val>
          <c:extLst>
            <c:ext xmlns:c16="http://schemas.microsoft.com/office/drawing/2014/chart" uri="{C3380CC4-5D6E-409C-BE32-E72D297353CC}">
              <c16:uniqueId val="{00000005-436A-4B09-9C7E-A559EDAB9843}"/>
            </c:ext>
          </c:extLst>
        </c:ser>
        <c:ser>
          <c:idx val="6"/>
          <c:order val="6"/>
          <c:tx>
            <c:strRef>
              <c:f>'Risk Rates'!$E$93</c:f>
              <c:strCache>
                <c:ptCount val="1"/>
                <c:pt idx="0">
                  <c:v>March</c:v>
                </c:pt>
              </c:strCache>
            </c:strRef>
          </c:tx>
          <c:spPr>
            <a:solidFill>
              <a:schemeClr val="accent1">
                <a:lumMod val="60000"/>
              </a:schemeClr>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Rates'!$F$93:$H$93</c:f>
              <c:numCache>
                <c:formatCode>0.00</c:formatCode>
                <c:ptCount val="3"/>
                <c:pt idx="0">
                  <c:v>0</c:v>
                </c:pt>
                <c:pt idx="1">
                  <c:v>0</c:v>
                </c:pt>
                <c:pt idx="2">
                  <c:v>0</c:v>
                </c:pt>
              </c:numCache>
            </c:numRef>
          </c:val>
          <c:extLst>
            <c:ext xmlns:c16="http://schemas.microsoft.com/office/drawing/2014/chart" uri="{C3380CC4-5D6E-409C-BE32-E72D297353CC}">
              <c16:uniqueId val="{00000006-436A-4B09-9C7E-A559EDAB9843}"/>
            </c:ext>
          </c:extLst>
        </c:ser>
        <c:ser>
          <c:idx val="7"/>
          <c:order val="7"/>
          <c:tx>
            <c:strRef>
              <c:f>'Risk Rates'!$E$94</c:f>
              <c:strCache>
                <c:ptCount val="1"/>
                <c:pt idx="0">
                  <c:v>April</c:v>
                </c:pt>
              </c:strCache>
            </c:strRef>
          </c:tx>
          <c:spPr>
            <a:solidFill>
              <a:schemeClr val="accent2">
                <a:lumMod val="60000"/>
              </a:schemeClr>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Rates'!$F$94:$H$94</c:f>
              <c:numCache>
                <c:formatCode>0.00</c:formatCode>
                <c:ptCount val="3"/>
                <c:pt idx="0">
                  <c:v>0</c:v>
                </c:pt>
                <c:pt idx="1">
                  <c:v>0</c:v>
                </c:pt>
                <c:pt idx="2">
                  <c:v>0</c:v>
                </c:pt>
              </c:numCache>
            </c:numRef>
          </c:val>
          <c:extLst>
            <c:ext xmlns:c16="http://schemas.microsoft.com/office/drawing/2014/chart" uri="{C3380CC4-5D6E-409C-BE32-E72D297353CC}">
              <c16:uniqueId val="{00000007-436A-4B09-9C7E-A559EDAB9843}"/>
            </c:ext>
          </c:extLst>
        </c:ser>
        <c:ser>
          <c:idx val="8"/>
          <c:order val="8"/>
          <c:tx>
            <c:strRef>
              <c:f>'Risk Rates'!$E$95</c:f>
              <c:strCache>
                <c:ptCount val="1"/>
                <c:pt idx="0">
                  <c:v>May</c:v>
                </c:pt>
              </c:strCache>
            </c:strRef>
          </c:tx>
          <c:spPr>
            <a:solidFill>
              <a:schemeClr val="accent3">
                <a:lumMod val="60000"/>
              </a:schemeClr>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Rates'!$F$95:$H$95</c:f>
              <c:numCache>
                <c:formatCode>0.00</c:formatCode>
                <c:ptCount val="3"/>
                <c:pt idx="0">
                  <c:v>0</c:v>
                </c:pt>
                <c:pt idx="1">
                  <c:v>0</c:v>
                </c:pt>
                <c:pt idx="2">
                  <c:v>0</c:v>
                </c:pt>
              </c:numCache>
            </c:numRef>
          </c:val>
          <c:extLst>
            <c:ext xmlns:c16="http://schemas.microsoft.com/office/drawing/2014/chart" uri="{C3380CC4-5D6E-409C-BE32-E72D297353CC}">
              <c16:uniqueId val="{00000008-436A-4B09-9C7E-A559EDAB9843}"/>
            </c:ext>
          </c:extLst>
        </c:ser>
        <c:ser>
          <c:idx val="9"/>
          <c:order val="9"/>
          <c:tx>
            <c:strRef>
              <c:f>'Risk Rates'!$E$96</c:f>
              <c:strCache>
                <c:ptCount val="1"/>
                <c:pt idx="0">
                  <c:v>June</c:v>
                </c:pt>
              </c:strCache>
            </c:strRef>
          </c:tx>
          <c:spPr>
            <a:solidFill>
              <a:schemeClr val="accent4">
                <a:lumMod val="60000"/>
              </a:schemeClr>
            </a:solidFill>
            <a:ln>
              <a:noFill/>
            </a:ln>
            <a:effectLst/>
          </c:spPr>
          <c:invertIfNegative val="0"/>
          <c:cat>
            <c:strRef>
              <c:f>'Risk Rates'!$F$86:$H$86</c:f>
              <c:strCache>
                <c:ptCount val="3"/>
                <c:pt idx="0">
                  <c:v>Students without IEPs</c:v>
                </c:pt>
                <c:pt idx="1">
                  <c:v>Students without 504 Plans</c:v>
                </c:pt>
                <c:pt idx="2">
                  <c:v>Students not receiving Free &amp; Reduced Lunch</c:v>
                </c:pt>
              </c:strCache>
            </c:strRef>
          </c:cat>
          <c:val>
            <c:numRef>
              <c:f>'Risk Rates'!$F$96:$H$96</c:f>
              <c:numCache>
                <c:formatCode>0.00</c:formatCode>
                <c:ptCount val="3"/>
                <c:pt idx="0">
                  <c:v>0</c:v>
                </c:pt>
                <c:pt idx="1">
                  <c:v>0</c:v>
                </c:pt>
                <c:pt idx="2">
                  <c:v>0</c:v>
                </c:pt>
              </c:numCache>
            </c:numRef>
          </c:val>
          <c:extLst>
            <c:ext xmlns:c16="http://schemas.microsoft.com/office/drawing/2014/chart" uri="{C3380CC4-5D6E-409C-BE32-E72D297353CC}">
              <c16:uniqueId val="{00000009-436A-4B09-9C7E-A559EDAB9843}"/>
            </c:ext>
          </c:extLst>
        </c:ser>
        <c:dLbls>
          <c:showLegendKey val="0"/>
          <c:showVal val="0"/>
          <c:showCatName val="0"/>
          <c:showSerName val="0"/>
          <c:showPercent val="0"/>
          <c:showBubbleSize val="0"/>
        </c:dLbls>
        <c:gapWidth val="150"/>
        <c:overlap val="100"/>
        <c:axId val="1959908752"/>
        <c:axId val="1959911152"/>
      </c:barChart>
      <c:catAx>
        <c:axId val="1959908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911152"/>
        <c:crosses val="autoZero"/>
        <c:auto val="1"/>
        <c:lblAlgn val="ctr"/>
        <c:lblOffset val="100"/>
        <c:noMultiLvlLbl val="0"/>
      </c:catAx>
      <c:valAx>
        <c:axId val="195991115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990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Rate for Students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Rates'!$E$101</c:f>
              <c:strCache>
                <c:ptCount val="1"/>
                <c:pt idx="0">
                  <c:v>September</c:v>
                </c:pt>
              </c:strCache>
            </c:strRef>
          </c:tx>
          <c:spPr>
            <a:solidFill>
              <a:schemeClr val="accent1"/>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Rates'!$F$101:$H$101</c:f>
              <c:numCache>
                <c:formatCode>0.00</c:formatCode>
                <c:ptCount val="3"/>
                <c:pt idx="0">
                  <c:v>0</c:v>
                </c:pt>
                <c:pt idx="1">
                  <c:v>0</c:v>
                </c:pt>
                <c:pt idx="2">
                  <c:v>0</c:v>
                </c:pt>
              </c:numCache>
            </c:numRef>
          </c:val>
          <c:extLst>
            <c:ext xmlns:c16="http://schemas.microsoft.com/office/drawing/2014/chart" uri="{C3380CC4-5D6E-409C-BE32-E72D297353CC}">
              <c16:uniqueId val="{00000000-F81F-4B33-8B96-8346A92E78AB}"/>
            </c:ext>
          </c:extLst>
        </c:ser>
        <c:ser>
          <c:idx val="1"/>
          <c:order val="1"/>
          <c:tx>
            <c:strRef>
              <c:f>'Risk Rates'!$E$102</c:f>
              <c:strCache>
                <c:ptCount val="1"/>
                <c:pt idx="0">
                  <c:v>October</c:v>
                </c:pt>
              </c:strCache>
            </c:strRef>
          </c:tx>
          <c:spPr>
            <a:solidFill>
              <a:schemeClr val="accent2"/>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Rates'!$F$102:$H$102</c:f>
              <c:numCache>
                <c:formatCode>0.00</c:formatCode>
                <c:ptCount val="3"/>
                <c:pt idx="0">
                  <c:v>0</c:v>
                </c:pt>
                <c:pt idx="1">
                  <c:v>0</c:v>
                </c:pt>
                <c:pt idx="2">
                  <c:v>0</c:v>
                </c:pt>
              </c:numCache>
            </c:numRef>
          </c:val>
          <c:extLst>
            <c:ext xmlns:c16="http://schemas.microsoft.com/office/drawing/2014/chart" uri="{C3380CC4-5D6E-409C-BE32-E72D297353CC}">
              <c16:uniqueId val="{00000001-F81F-4B33-8B96-8346A92E78AB}"/>
            </c:ext>
          </c:extLst>
        </c:ser>
        <c:ser>
          <c:idx val="2"/>
          <c:order val="2"/>
          <c:tx>
            <c:strRef>
              <c:f>'Risk Rates'!$E$103</c:f>
              <c:strCache>
                <c:ptCount val="1"/>
                <c:pt idx="0">
                  <c:v>November</c:v>
                </c:pt>
              </c:strCache>
            </c:strRef>
          </c:tx>
          <c:spPr>
            <a:solidFill>
              <a:schemeClr val="accent3"/>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Rates'!$F$103:$H$103</c:f>
              <c:numCache>
                <c:formatCode>0.00</c:formatCode>
                <c:ptCount val="3"/>
                <c:pt idx="0">
                  <c:v>0</c:v>
                </c:pt>
                <c:pt idx="1">
                  <c:v>0</c:v>
                </c:pt>
                <c:pt idx="2">
                  <c:v>0</c:v>
                </c:pt>
              </c:numCache>
            </c:numRef>
          </c:val>
          <c:extLst>
            <c:ext xmlns:c16="http://schemas.microsoft.com/office/drawing/2014/chart" uri="{C3380CC4-5D6E-409C-BE32-E72D297353CC}">
              <c16:uniqueId val="{00000002-F81F-4B33-8B96-8346A92E78AB}"/>
            </c:ext>
          </c:extLst>
        </c:ser>
        <c:ser>
          <c:idx val="3"/>
          <c:order val="3"/>
          <c:tx>
            <c:strRef>
              <c:f>'Risk Rates'!$E$104</c:f>
              <c:strCache>
                <c:ptCount val="1"/>
                <c:pt idx="0">
                  <c:v>December</c:v>
                </c:pt>
              </c:strCache>
            </c:strRef>
          </c:tx>
          <c:spPr>
            <a:solidFill>
              <a:schemeClr val="accent4"/>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Rates'!$F$104:$H$104</c:f>
              <c:numCache>
                <c:formatCode>0.00</c:formatCode>
                <c:ptCount val="3"/>
                <c:pt idx="0">
                  <c:v>0</c:v>
                </c:pt>
                <c:pt idx="1">
                  <c:v>0</c:v>
                </c:pt>
                <c:pt idx="2">
                  <c:v>0</c:v>
                </c:pt>
              </c:numCache>
            </c:numRef>
          </c:val>
          <c:extLst>
            <c:ext xmlns:c16="http://schemas.microsoft.com/office/drawing/2014/chart" uri="{C3380CC4-5D6E-409C-BE32-E72D297353CC}">
              <c16:uniqueId val="{00000003-F81F-4B33-8B96-8346A92E78AB}"/>
            </c:ext>
          </c:extLst>
        </c:ser>
        <c:ser>
          <c:idx val="4"/>
          <c:order val="4"/>
          <c:tx>
            <c:strRef>
              <c:f>'Risk Rates'!$E$105</c:f>
              <c:strCache>
                <c:ptCount val="1"/>
                <c:pt idx="0">
                  <c:v>January</c:v>
                </c:pt>
              </c:strCache>
            </c:strRef>
          </c:tx>
          <c:spPr>
            <a:solidFill>
              <a:schemeClr val="accent5"/>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Rates'!$F$105:$H$105</c:f>
              <c:numCache>
                <c:formatCode>0.00</c:formatCode>
                <c:ptCount val="3"/>
                <c:pt idx="0">
                  <c:v>0</c:v>
                </c:pt>
                <c:pt idx="1">
                  <c:v>0</c:v>
                </c:pt>
                <c:pt idx="2">
                  <c:v>0</c:v>
                </c:pt>
              </c:numCache>
            </c:numRef>
          </c:val>
          <c:extLst>
            <c:ext xmlns:c16="http://schemas.microsoft.com/office/drawing/2014/chart" uri="{C3380CC4-5D6E-409C-BE32-E72D297353CC}">
              <c16:uniqueId val="{00000004-F81F-4B33-8B96-8346A92E78AB}"/>
            </c:ext>
          </c:extLst>
        </c:ser>
        <c:ser>
          <c:idx val="5"/>
          <c:order val="5"/>
          <c:tx>
            <c:strRef>
              <c:f>'Risk Rates'!$E$106</c:f>
              <c:strCache>
                <c:ptCount val="1"/>
                <c:pt idx="0">
                  <c:v>February</c:v>
                </c:pt>
              </c:strCache>
            </c:strRef>
          </c:tx>
          <c:spPr>
            <a:solidFill>
              <a:schemeClr val="accent6"/>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Rates'!$F$106:$H$106</c:f>
              <c:numCache>
                <c:formatCode>0.00</c:formatCode>
                <c:ptCount val="3"/>
                <c:pt idx="0">
                  <c:v>0</c:v>
                </c:pt>
                <c:pt idx="1">
                  <c:v>0</c:v>
                </c:pt>
                <c:pt idx="2">
                  <c:v>0</c:v>
                </c:pt>
              </c:numCache>
            </c:numRef>
          </c:val>
          <c:extLst>
            <c:ext xmlns:c16="http://schemas.microsoft.com/office/drawing/2014/chart" uri="{C3380CC4-5D6E-409C-BE32-E72D297353CC}">
              <c16:uniqueId val="{00000005-F81F-4B33-8B96-8346A92E78AB}"/>
            </c:ext>
          </c:extLst>
        </c:ser>
        <c:ser>
          <c:idx val="6"/>
          <c:order val="6"/>
          <c:tx>
            <c:strRef>
              <c:f>'Risk Rates'!$E$107</c:f>
              <c:strCache>
                <c:ptCount val="1"/>
                <c:pt idx="0">
                  <c:v>March</c:v>
                </c:pt>
              </c:strCache>
            </c:strRef>
          </c:tx>
          <c:spPr>
            <a:solidFill>
              <a:schemeClr val="accent1">
                <a:lumMod val="60000"/>
              </a:schemeClr>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Rates'!$F$107:$H$107</c:f>
              <c:numCache>
                <c:formatCode>0.00</c:formatCode>
                <c:ptCount val="3"/>
                <c:pt idx="0">
                  <c:v>0</c:v>
                </c:pt>
                <c:pt idx="1">
                  <c:v>0</c:v>
                </c:pt>
                <c:pt idx="2">
                  <c:v>0</c:v>
                </c:pt>
              </c:numCache>
            </c:numRef>
          </c:val>
          <c:extLst>
            <c:ext xmlns:c16="http://schemas.microsoft.com/office/drawing/2014/chart" uri="{C3380CC4-5D6E-409C-BE32-E72D297353CC}">
              <c16:uniqueId val="{00000006-F81F-4B33-8B96-8346A92E78AB}"/>
            </c:ext>
          </c:extLst>
        </c:ser>
        <c:ser>
          <c:idx val="7"/>
          <c:order val="7"/>
          <c:tx>
            <c:strRef>
              <c:f>'Risk Rates'!$E$108</c:f>
              <c:strCache>
                <c:ptCount val="1"/>
                <c:pt idx="0">
                  <c:v>April</c:v>
                </c:pt>
              </c:strCache>
            </c:strRef>
          </c:tx>
          <c:spPr>
            <a:solidFill>
              <a:schemeClr val="accent2">
                <a:lumMod val="60000"/>
              </a:schemeClr>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Rates'!$F$108:$H$108</c:f>
              <c:numCache>
                <c:formatCode>0.00</c:formatCode>
                <c:ptCount val="3"/>
                <c:pt idx="0">
                  <c:v>0</c:v>
                </c:pt>
                <c:pt idx="1">
                  <c:v>0</c:v>
                </c:pt>
                <c:pt idx="2">
                  <c:v>0</c:v>
                </c:pt>
              </c:numCache>
            </c:numRef>
          </c:val>
          <c:extLst>
            <c:ext xmlns:c16="http://schemas.microsoft.com/office/drawing/2014/chart" uri="{C3380CC4-5D6E-409C-BE32-E72D297353CC}">
              <c16:uniqueId val="{00000007-F81F-4B33-8B96-8346A92E78AB}"/>
            </c:ext>
          </c:extLst>
        </c:ser>
        <c:ser>
          <c:idx val="8"/>
          <c:order val="8"/>
          <c:tx>
            <c:strRef>
              <c:f>'Risk Rates'!$E$109</c:f>
              <c:strCache>
                <c:ptCount val="1"/>
                <c:pt idx="0">
                  <c:v>May</c:v>
                </c:pt>
              </c:strCache>
            </c:strRef>
          </c:tx>
          <c:spPr>
            <a:solidFill>
              <a:schemeClr val="accent3">
                <a:lumMod val="60000"/>
              </a:schemeClr>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Rates'!$F$109:$H$109</c:f>
              <c:numCache>
                <c:formatCode>0.00</c:formatCode>
                <c:ptCount val="3"/>
                <c:pt idx="0">
                  <c:v>0</c:v>
                </c:pt>
                <c:pt idx="1">
                  <c:v>0</c:v>
                </c:pt>
                <c:pt idx="2">
                  <c:v>0</c:v>
                </c:pt>
              </c:numCache>
            </c:numRef>
          </c:val>
          <c:extLst>
            <c:ext xmlns:c16="http://schemas.microsoft.com/office/drawing/2014/chart" uri="{C3380CC4-5D6E-409C-BE32-E72D297353CC}">
              <c16:uniqueId val="{00000008-F81F-4B33-8B96-8346A92E78AB}"/>
            </c:ext>
          </c:extLst>
        </c:ser>
        <c:ser>
          <c:idx val="9"/>
          <c:order val="9"/>
          <c:tx>
            <c:strRef>
              <c:f>'Risk Rates'!$E$110</c:f>
              <c:strCache>
                <c:ptCount val="1"/>
                <c:pt idx="0">
                  <c:v>June</c:v>
                </c:pt>
              </c:strCache>
            </c:strRef>
          </c:tx>
          <c:spPr>
            <a:solidFill>
              <a:schemeClr val="accent4">
                <a:lumMod val="60000"/>
              </a:schemeClr>
            </a:solidFill>
            <a:ln>
              <a:noFill/>
            </a:ln>
            <a:effectLst/>
          </c:spPr>
          <c:invertIfNegative val="0"/>
          <c:cat>
            <c:strRef>
              <c:f>'Risk Rates'!$F$100:$H$100</c:f>
              <c:strCache>
                <c:ptCount val="3"/>
                <c:pt idx="0">
                  <c:v>Students without IEPs</c:v>
                </c:pt>
                <c:pt idx="1">
                  <c:v>Students without 504 Plans</c:v>
                </c:pt>
                <c:pt idx="2">
                  <c:v>Students not Receiving Free &amp; Reduced Lunch</c:v>
                </c:pt>
              </c:strCache>
            </c:strRef>
          </c:cat>
          <c:val>
            <c:numRef>
              <c:f>'Risk Rates'!$F$110:$H$110</c:f>
              <c:numCache>
                <c:formatCode>0.00</c:formatCode>
                <c:ptCount val="3"/>
                <c:pt idx="0">
                  <c:v>0</c:v>
                </c:pt>
                <c:pt idx="1">
                  <c:v>0</c:v>
                </c:pt>
                <c:pt idx="2">
                  <c:v>0</c:v>
                </c:pt>
              </c:numCache>
            </c:numRef>
          </c:val>
          <c:extLst>
            <c:ext xmlns:c16="http://schemas.microsoft.com/office/drawing/2014/chart" uri="{C3380CC4-5D6E-409C-BE32-E72D297353CC}">
              <c16:uniqueId val="{00000009-F81F-4B33-8B96-8346A92E78AB}"/>
            </c:ext>
          </c:extLst>
        </c:ser>
        <c:dLbls>
          <c:showLegendKey val="0"/>
          <c:showVal val="0"/>
          <c:showCatName val="0"/>
          <c:showSerName val="0"/>
          <c:showPercent val="0"/>
          <c:showBubbleSize val="0"/>
        </c:dLbls>
        <c:gapWidth val="150"/>
        <c:overlap val="100"/>
        <c:axId val="380722736"/>
        <c:axId val="380734736"/>
      </c:barChart>
      <c:catAx>
        <c:axId val="380722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0734736"/>
        <c:crosses val="autoZero"/>
        <c:auto val="1"/>
        <c:lblAlgn val="ctr"/>
        <c:lblOffset val="100"/>
        <c:noMultiLvlLbl val="0"/>
      </c:catAx>
      <c:valAx>
        <c:axId val="38073473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072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Rate for Students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Rates'!$E$115</c:f>
              <c:strCache>
                <c:ptCount val="1"/>
                <c:pt idx="0">
                  <c:v>September</c:v>
                </c:pt>
              </c:strCache>
            </c:strRef>
          </c:tx>
          <c:spPr>
            <a:solidFill>
              <a:schemeClr val="accent1"/>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Rates'!$F$115:$H$115</c:f>
              <c:numCache>
                <c:formatCode>0.00</c:formatCode>
                <c:ptCount val="3"/>
                <c:pt idx="0">
                  <c:v>0</c:v>
                </c:pt>
                <c:pt idx="1">
                  <c:v>0</c:v>
                </c:pt>
                <c:pt idx="2">
                  <c:v>0</c:v>
                </c:pt>
              </c:numCache>
            </c:numRef>
          </c:val>
          <c:extLst>
            <c:ext xmlns:c16="http://schemas.microsoft.com/office/drawing/2014/chart" uri="{C3380CC4-5D6E-409C-BE32-E72D297353CC}">
              <c16:uniqueId val="{00000000-5E2D-4DF9-B3B4-93789652F75D}"/>
            </c:ext>
          </c:extLst>
        </c:ser>
        <c:ser>
          <c:idx val="1"/>
          <c:order val="1"/>
          <c:tx>
            <c:strRef>
              <c:f>'Risk Rates'!$E$116</c:f>
              <c:strCache>
                <c:ptCount val="1"/>
                <c:pt idx="0">
                  <c:v>October</c:v>
                </c:pt>
              </c:strCache>
            </c:strRef>
          </c:tx>
          <c:spPr>
            <a:solidFill>
              <a:schemeClr val="accent2"/>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Rates'!$F$116:$H$116</c:f>
              <c:numCache>
                <c:formatCode>0.00</c:formatCode>
                <c:ptCount val="3"/>
                <c:pt idx="0">
                  <c:v>0</c:v>
                </c:pt>
                <c:pt idx="1">
                  <c:v>0</c:v>
                </c:pt>
                <c:pt idx="2">
                  <c:v>0</c:v>
                </c:pt>
              </c:numCache>
            </c:numRef>
          </c:val>
          <c:extLst>
            <c:ext xmlns:c16="http://schemas.microsoft.com/office/drawing/2014/chart" uri="{C3380CC4-5D6E-409C-BE32-E72D297353CC}">
              <c16:uniqueId val="{00000001-5E2D-4DF9-B3B4-93789652F75D}"/>
            </c:ext>
          </c:extLst>
        </c:ser>
        <c:ser>
          <c:idx val="2"/>
          <c:order val="2"/>
          <c:tx>
            <c:strRef>
              <c:f>'Risk Rates'!$E$117</c:f>
              <c:strCache>
                <c:ptCount val="1"/>
                <c:pt idx="0">
                  <c:v>November</c:v>
                </c:pt>
              </c:strCache>
            </c:strRef>
          </c:tx>
          <c:spPr>
            <a:solidFill>
              <a:schemeClr val="accent3"/>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Rates'!$F$117:$H$117</c:f>
              <c:numCache>
                <c:formatCode>0.00</c:formatCode>
                <c:ptCount val="3"/>
                <c:pt idx="0">
                  <c:v>0</c:v>
                </c:pt>
                <c:pt idx="1">
                  <c:v>0</c:v>
                </c:pt>
                <c:pt idx="2">
                  <c:v>0</c:v>
                </c:pt>
              </c:numCache>
            </c:numRef>
          </c:val>
          <c:extLst>
            <c:ext xmlns:c16="http://schemas.microsoft.com/office/drawing/2014/chart" uri="{C3380CC4-5D6E-409C-BE32-E72D297353CC}">
              <c16:uniqueId val="{00000002-5E2D-4DF9-B3B4-93789652F75D}"/>
            </c:ext>
          </c:extLst>
        </c:ser>
        <c:ser>
          <c:idx val="3"/>
          <c:order val="3"/>
          <c:tx>
            <c:strRef>
              <c:f>'Risk Rates'!$E$118</c:f>
              <c:strCache>
                <c:ptCount val="1"/>
                <c:pt idx="0">
                  <c:v>December</c:v>
                </c:pt>
              </c:strCache>
            </c:strRef>
          </c:tx>
          <c:spPr>
            <a:solidFill>
              <a:schemeClr val="accent4"/>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Rates'!$F$118:$H$118</c:f>
              <c:numCache>
                <c:formatCode>0.00</c:formatCode>
                <c:ptCount val="3"/>
                <c:pt idx="0">
                  <c:v>0</c:v>
                </c:pt>
                <c:pt idx="1">
                  <c:v>0</c:v>
                </c:pt>
                <c:pt idx="2">
                  <c:v>0</c:v>
                </c:pt>
              </c:numCache>
            </c:numRef>
          </c:val>
          <c:extLst>
            <c:ext xmlns:c16="http://schemas.microsoft.com/office/drawing/2014/chart" uri="{C3380CC4-5D6E-409C-BE32-E72D297353CC}">
              <c16:uniqueId val="{00000003-5E2D-4DF9-B3B4-93789652F75D}"/>
            </c:ext>
          </c:extLst>
        </c:ser>
        <c:ser>
          <c:idx val="4"/>
          <c:order val="4"/>
          <c:tx>
            <c:strRef>
              <c:f>'Risk Rates'!$E$119</c:f>
              <c:strCache>
                <c:ptCount val="1"/>
                <c:pt idx="0">
                  <c:v>January</c:v>
                </c:pt>
              </c:strCache>
            </c:strRef>
          </c:tx>
          <c:spPr>
            <a:solidFill>
              <a:schemeClr val="accent5"/>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Rates'!$F$119:$H$119</c:f>
              <c:numCache>
                <c:formatCode>0.00</c:formatCode>
                <c:ptCount val="3"/>
                <c:pt idx="0">
                  <c:v>0</c:v>
                </c:pt>
                <c:pt idx="1">
                  <c:v>0</c:v>
                </c:pt>
                <c:pt idx="2">
                  <c:v>0</c:v>
                </c:pt>
              </c:numCache>
            </c:numRef>
          </c:val>
          <c:extLst>
            <c:ext xmlns:c16="http://schemas.microsoft.com/office/drawing/2014/chart" uri="{C3380CC4-5D6E-409C-BE32-E72D297353CC}">
              <c16:uniqueId val="{00000004-5E2D-4DF9-B3B4-93789652F75D}"/>
            </c:ext>
          </c:extLst>
        </c:ser>
        <c:ser>
          <c:idx val="5"/>
          <c:order val="5"/>
          <c:tx>
            <c:strRef>
              <c:f>'Risk Rates'!$E$120</c:f>
              <c:strCache>
                <c:ptCount val="1"/>
                <c:pt idx="0">
                  <c:v>February</c:v>
                </c:pt>
              </c:strCache>
            </c:strRef>
          </c:tx>
          <c:spPr>
            <a:solidFill>
              <a:schemeClr val="accent6"/>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Rates'!$F$120:$H$120</c:f>
              <c:numCache>
                <c:formatCode>0.00</c:formatCode>
                <c:ptCount val="3"/>
                <c:pt idx="0">
                  <c:v>0</c:v>
                </c:pt>
                <c:pt idx="1">
                  <c:v>0</c:v>
                </c:pt>
                <c:pt idx="2">
                  <c:v>0</c:v>
                </c:pt>
              </c:numCache>
            </c:numRef>
          </c:val>
          <c:extLst>
            <c:ext xmlns:c16="http://schemas.microsoft.com/office/drawing/2014/chart" uri="{C3380CC4-5D6E-409C-BE32-E72D297353CC}">
              <c16:uniqueId val="{00000005-5E2D-4DF9-B3B4-93789652F75D}"/>
            </c:ext>
          </c:extLst>
        </c:ser>
        <c:ser>
          <c:idx val="6"/>
          <c:order val="6"/>
          <c:tx>
            <c:strRef>
              <c:f>'Risk Rates'!$E$121</c:f>
              <c:strCache>
                <c:ptCount val="1"/>
                <c:pt idx="0">
                  <c:v>March</c:v>
                </c:pt>
              </c:strCache>
            </c:strRef>
          </c:tx>
          <c:spPr>
            <a:solidFill>
              <a:schemeClr val="accent1">
                <a:lumMod val="60000"/>
              </a:schemeClr>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Rates'!$F$121:$H$121</c:f>
              <c:numCache>
                <c:formatCode>0.00</c:formatCode>
                <c:ptCount val="3"/>
                <c:pt idx="0">
                  <c:v>0</c:v>
                </c:pt>
                <c:pt idx="1">
                  <c:v>0</c:v>
                </c:pt>
                <c:pt idx="2">
                  <c:v>0</c:v>
                </c:pt>
              </c:numCache>
            </c:numRef>
          </c:val>
          <c:extLst>
            <c:ext xmlns:c16="http://schemas.microsoft.com/office/drawing/2014/chart" uri="{C3380CC4-5D6E-409C-BE32-E72D297353CC}">
              <c16:uniqueId val="{00000006-5E2D-4DF9-B3B4-93789652F75D}"/>
            </c:ext>
          </c:extLst>
        </c:ser>
        <c:ser>
          <c:idx val="7"/>
          <c:order val="7"/>
          <c:tx>
            <c:strRef>
              <c:f>'Risk Rates'!$E$122</c:f>
              <c:strCache>
                <c:ptCount val="1"/>
                <c:pt idx="0">
                  <c:v>April</c:v>
                </c:pt>
              </c:strCache>
            </c:strRef>
          </c:tx>
          <c:spPr>
            <a:solidFill>
              <a:schemeClr val="accent2">
                <a:lumMod val="60000"/>
              </a:schemeClr>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Rates'!$F$122:$H$122</c:f>
              <c:numCache>
                <c:formatCode>0.00</c:formatCode>
                <c:ptCount val="3"/>
                <c:pt idx="0">
                  <c:v>0</c:v>
                </c:pt>
                <c:pt idx="1">
                  <c:v>0</c:v>
                </c:pt>
                <c:pt idx="2">
                  <c:v>0</c:v>
                </c:pt>
              </c:numCache>
            </c:numRef>
          </c:val>
          <c:extLst>
            <c:ext xmlns:c16="http://schemas.microsoft.com/office/drawing/2014/chart" uri="{C3380CC4-5D6E-409C-BE32-E72D297353CC}">
              <c16:uniqueId val="{00000007-5E2D-4DF9-B3B4-93789652F75D}"/>
            </c:ext>
          </c:extLst>
        </c:ser>
        <c:ser>
          <c:idx val="8"/>
          <c:order val="8"/>
          <c:tx>
            <c:strRef>
              <c:f>'Risk Rates'!$E$123</c:f>
              <c:strCache>
                <c:ptCount val="1"/>
                <c:pt idx="0">
                  <c:v>May</c:v>
                </c:pt>
              </c:strCache>
            </c:strRef>
          </c:tx>
          <c:spPr>
            <a:solidFill>
              <a:schemeClr val="accent3">
                <a:lumMod val="60000"/>
              </a:schemeClr>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Rates'!$F$123:$H$123</c:f>
              <c:numCache>
                <c:formatCode>0.00</c:formatCode>
                <c:ptCount val="3"/>
                <c:pt idx="0">
                  <c:v>0</c:v>
                </c:pt>
                <c:pt idx="1">
                  <c:v>0</c:v>
                </c:pt>
                <c:pt idx="2">
                  <c:v>0</c:v>
                </c:pt>
              </c:numCache>
            </c:numRef>
          </c:val>
          <c:extLst>
            <c:ext xmlns:c16="http://schemas.microsoft.com/office/drawing/2014/chart" uri="{C3380CC4-5D6E-409C-BE32-E72D297353CC}">
              <c16:uniqueId val="{00000008-5E2D-4DF9-B3B4-93789652F75D}"/>
            </c:ext>
          </c:extLst>
        </c:ser>
        <c:ser>
          <c:idx val="9"/>
          <c:order val="9"/>
          <c:tx>
            <c:strRef>
              <c:f>'Risk Rates'!$E$124</c:f>
              <c:strCache>
                <c:ptCount val="1"/>
                <c:pt idx="0">
                  <c:v>June</c:v>
                </c:pt>
              </c:strCache>
            </c:strRef>
          </c:tx>
          <c:spPr>
            <a:solidFill>
              <a:schemeClr val="accent4">
                <a:lumMod val="60000"/>
              </a:schemeClr>
            </a:solidFill>
            <a:ln>
              <a:noFill/>
            </a:ln>
            <a:effectLst/>
          </c:spPr>
          <c:invertIfNegative val="0"/>
          <c:cat>
            <c:strRef>
              <c:f>'Risk Rates'!$F$114:$H$114</c:f>
              <c:strCache>
                <c:ptCount val="3"/>
                <c:pt idx="0">
                  <c:v>Students without IEPs</c:v>
                </c:pt>
                <c:pt idx="1">
                  <c:v>Students without 504 Plans</c:v>
                </c:pt>
                <c:pt idx="2">
                  <c:v>Students not Receiving Free &amp; Reduced Lunch</c:v>
                </c:pt>
              </c:strCache>
            </c:strRef>
          </c:cat>
          <c:val>
            <c:numRef>
              <c:f>'Risk Rates'!$F$124:$H$124</c:f>
              <c:numCache>
                <c:formatCode>0.00</c:formatCode>
                <c:ptCount val="3"/>
                <c:pt idx="0">
                  <c:v>0</c:v>
                </c:pt>
                <c:pt idx="1">
                  <c:v>0</c:v>
                </c:pt>
                <c:pt idx="2">
                  <c:v>0</c:v>
                </c:pt>
              </c:numCache>
            </c:numRef>
          </c:val>
          <c:extLst>
            <c:ext xmlns:c16="http://schemas.microsoft.com/office/drawing/2014/chart" uri="{C3380CC4-5D6E-409C-BE32-E72D297353CC}">
              <c16:uniqueId val="{00000009-5E2D-4DF9-B3B4-93789652F75D}"/>
            </c:ext>
          </c:extLst>
        </c:ser>
        <c:dLbls>
          <c:showLegendKey val="0"/>
          <c:showVal val="0"/>
          <c:showCatName val="0"/>
          <c:showSerName val="0"/>
          <c:showPercent val="0"/>
          <c:showBubbleSize val="0"/>
        </c:dLbls>
        <c:gapWidth val="150"/>
        <c:overlap val="100"/>
        <c:axId val="508199376"/>
        <c:axId val="508192656"/>
      </c:barChart>
      <c:catAx>
        <c:axId val="5081993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192656"/>
        <c:crosses val="autoZero"/>
        <c:auto val="1"/>
        <c:lblAlgn val="ctr"/>
        <c:lblOffset val="100"/>
        <c:noMultiLvlLbl val="0"/>
      </c:catAx>
      <c:valAx>
        <c:axId val="50819265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199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Rate for Students with and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Rates'!$E$131</c:f>
              <c:strCache>
                <c:ptCount val="1"/>
                <c:pt idx="0">
                  <c:v>September</c:v>
                </c:pt>
              </c:strCache>
            </c:strRef>
          </c:tx>
          <c:spPr>
            <a:solidFill>
              <a:schemeClr val="accent1"/>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Rates'!$F$131:$M$131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9161-47EC-9C55-1F1C46F201AE}"/>
            </c:ext>
          </c:extLst>
        </c:ser>
        <c:ser>
          <c:idx val="1"/>
          <c:order val="1"/>
          <c:tx>
            <c:strRef>
              <c:f>'Risk Rates'!$E$132</c:f>
              <c:strCache>
                <c:ptCount val="1"/>
                <c:pt idx="0">
                  <c:v>October</c:v>
                </c:pt>
              </c:strCache>
            </c:strRef>
          </c:tx>
          <c:spPr>
            <a:solidFill>
              <a:schemeClr val="accent2"/>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Rates'!$F$132:$M$132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9161-47EC-9C55-1F1C46F201AE}"/>
            </c:ext>
          </c:extLst>
        </c:ser>
        <c:ser>
          <c:idx val="2"/>
          <c:order val="2"/>
          <c:tx>
            <c:strRef>
              <c:f>'Risk Rates'!$E$133</c:f>
              <c:strCache>
                <c:ptCount val="1"/>
                <c:pt idx="0">
                  <c:v>November</c:v>
                </c:pt>
              </c:strCache>
            </c:strRef>
          </c:tx>
          <c:spPr>
            <a:solidFill>
              <a:schemeClr val="accent3"/>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Rates'!$F$133:$M$133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9161-47EC-9C55-1F1C46F201AE}"/>
            </c:ext>
          </c:extLst>
        </c:ser>
        <c:ser>
          <c:idx val="3"/>
          <c:order val="3"/>
          <c:tx>
            <c:strRef>
              <c:f>'Risk Rates'!$E$134</c:f>
              <c:strCache>
                <c:ptCount val="1"/>
                <c:pt idx="0">
                  <c:v>December</c:v>
                </c:pt>
              </c:strCache>
            </c:strRef>
          </c:tx>
          <c:spPr>
            <a:solidFill>
              <a:schemeClr val="accent4"/>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Rates'!$F$134:$M$134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9161-47EC-9C55-1F1C46F201AE}"/>
            </c:ext>
          </c:extLst>
        </c:ser>
        <c:ser>
          <c:idx val="4"/>
          <c:order val="4"/>
          <c:tx>
            <c:strRef>
              <c:f>'Risk Rates'!$E$135</c:f>
              <c:strCache>
                <c:ptCount val="1"/>
                <c:pt idx="0">
                  <c:v>January</c:v>
                </c:pt>
              </c:strCache>
            </c:strRef>
          </c:tx>
          <c:spPr>
            <a:solidFill>
              <a:schemeClr val="accent5"/>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Rates'!$F$135:$M$135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9161-47EC-9C55-1F1C46F201AE}"/>
            </c:ext>
          </c:extLst>
        </c:ser>
        <c:ser>
          <c:idx val="5"/>
          <c:order val="5"/>
          <c:tx>
            <c:strRef>
              <c:f>'Risk Rates'!$E$136</c:f>
              <c:strCache>
                <c:ptCount val="1"/>
                <c:pt idx="0">
                  <c:v>February</c:v>
                </c:pt>
              </c:strCache>
            </c:strRef>
          </c:tx>
          <c:spPr>
            <a:solidFill>
              <a:schemeClr val="accent6"/>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Rates'!$F$136:$M$136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9161-47EC-9C55-1F1C46F201AE}"/>
            </c:ext>
          </c:extLst>
        </c:ser>
        <c:ser>
          <c:idx val="6"/>
          <c:order val="6"/>
          <c:tx>
            <c:strRef>
              <c:f>'Risk Rates'!$E$137</c:f>
              <c:strCache>
                <c:ptCount val="1"/>
                <c:pt idx="0">
                  <c:v>March</c:v>
                </c:pt>
              </c:strCache>
            </c:strRef>
          </c:tx>
          <c:spPr>
            <a:solidFill>
              <a:schemeClr val="accent1">
                <a:lumMod val="60000"/>
              </a:schemeClr>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Rates'!$F$137:$M$137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9161-47EC-9C55-1F1C46F201AE}"/>
            </c:ext>
          </c:extLst>
        </c:ser>
        <c:ser>
          <c:idx val="7"/>
          <c:order val="7"/>
          <c:tx>
            <c:strRef>
              <c:f>'Risk Rates'!$E$138</c:f>
              <c:strCache>
                <c:ptCount val="1"/>
                <c:pt idx="0">
                  <c:v>April</c:v>
                </c:pt>
              </c:strCache>
            </c:strRef>
          </c:tx>
          <c:spPr>
            <a:solidFill>
              <a:schemeClr val="accent2">
                <a:lumMod val="60000"/>
              </a:schemeClr>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Rates'!$F$138:$M$138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9161-47EC-9C55-1F1C46F201AE}"/>
            </c:ext>
          </c:extLst>
        </c:ser>
        <c:ser>
          <c:idx val="8"/>
          <c:order val="8"/>
          <c:tx>
            <c:strRef>
              <c:f>'Risk Rates'!$E$139</c:f>
              <c:strCache>
                <c:ptCount val="1"/>
                <c:pt idx="0">
                  <c:v>May</c:v>
                </c:pt>
              </c:strCache>
            </c:strRef>
          </c:tx>
          <c:spPr>
            <a:solidFill>
              <a:schemeClr val="accent3">
                <a:lumMod val="60000"/>
              </a:schemeClr>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Rates'!$F$139:$M$139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8-9161-47EC-9C55-1F1C46F201AE}"/>
            </c:ext>
          </c:extLst>
        </c:ser>
        <c:ser>
          <c:idx val="9"/>
          <c:order val="9"/>
          <c:tx>
            <c:strRef>
              <c:f>'Risk Rates'!$E$140</c:f>
              <c:strCache>
                <c:ptCount val="1"/>
                <c:pt idx="0">
                  <c:v>June</c:v>
                </c:pt>
              </c:strCache>
            </c:strRef>
          </c:tx>
          <c:spPr>
            <a:solidFill>
              <a:schemeClr val="accent4">
                <a:lumMod val="60000"/>
              </a:schemeClr>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Rates'!$F$140:$M$140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9-9161-47EC-9C55-1F1C46F201AE}"/>
            </c:ext>
          </c:extLst>
        </c:ser>
        <c:ser>
          <c:idx val="10"/>
          <c:order val="10"/>
          <c:tx>
            <c:strRef>
              <c:f>'Risk Rates'!$E$141</c:f>
              <c:strCache>
                <c:ptCount val="1"/>
                <c:pt idx="0">
                  <c:v>Annual Average</c:v>
                </c:pt>
              </c:strCache>
            </c:strRef>
          </c:tx>
          <c:spPr>
            <a:solidFill>
              <a:schemeClr val="accent5">
                <a:lumMod val="60000"/>
              </a:schemeClr>
            </a:solidFill>
            <a:ln>
              <a:noFill/>
            </a:ln>
            <a:effectLst/>
          </c:spPr>
          <c:invertIfNegative val="0"/>
          <c:cat>
            <c:strRef>
              <c:f>'Risk Rates'!$F$130:$M$130</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Rates'!$F$141:$M$141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A-9161-47EC-9C55-1F1C46F201AE}"/>
            </c:ext>
          </c:extLst>
        </c:ser>
        <c:dLbls>
          <c:showLegendKey val="0"/>
          <c:showVal val="0"/>
          <c:showCatName val="0"/>
          <c:showSerName val="0"/>
          <c:showPercent val="0"/>
          <c:showBubbleSize val="0"/>
        </c:dLbls>
        <c:gapWidth val="150"/>
        <c:overlap val="100"/>
        <c:axId val="521573312"/>
        <c:axId val="521568032"/>
      </c:barChart>
      <c:catAx>
        <c:axId val="521573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68032"/>
        <c:crosses val="autoZero"/>
        <c:auto val="1"/>
        <c:lblAlgn val="ctr"/>
        <c:lblOffset val="100"/>
        <c:noMultiLvlLbl val="0"/>
      </c:catAx>
      <c:valAx>
        <c:axId val="52156803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1573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Rate for Students with and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Rates'!$E$147</c:f>
              <c:strCache>
                <c:ptCount val="1"/>
                <c:pt idx="0">
                  <c:v>September</c:v>
                </c:pt>
              </c:strCache>
            </c:strRef>
          </c:tx>
          <c:spPr>
            <a:solidFill>
              <a:schemeClr val="accent1"/>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Rates'!$F$147:$M$147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5E67-4BF5-A6FC-A93F412B096B}"/>
            </c:ext>
          </c:extLst>
        </c:ser>
        <c:ser>
          <c:idx val="1"/>
          <c:order val="1"/>
          <c:tx>
            <c:strRef>
              <c:f>'Risk Rates'!$E$148</c:f>
              <c:strCache>
                <c:ptCount val="1"/>
                <c:pt idx="0">
                  <c:v>October</c:v>
                </c:pt>
              </c:strCache>
            </c:strRef>
          </c:tx>
          <c:spPr>
            <a:solidFill>
              <a:schemeClr val="accent2"/>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Rates'!$F$148:$M$148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5E67-4BF5-A6FC-A93F412B096B}"/>
            </c:ext>
          </c:extLst>
        </c:ser>
        <c:ser>
          <c:idx val="2"/>
          <c:order val="2"/>
          <c:tx>
            <c:strRef>
              <c:f>'Risk Rates'!$E$149</c:f>
              <c:strCache>
                <c:ptCount val="1"/>
                <c:pt idx="0">
                  <c:v>November</c:v>
                </c:pt>
              </c:strCache>
            </c:strRef>
          </c:tx>
          <c:spPr>
            <a:solidFill>
              <a:schemeClr val="accent3"/>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Rates'!$F$149:$M$149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5E67-4BF5-A6FC-A93F412B096B}"/>
            </c:ext>
          </c:extLst>
        </c:ser>
        <c:ser>
          <c:idx val="3"/>
          <c:order val="3"/>
          <c:tx>
            <c:strRef>
              <c:f>'Risk Rates'!$E$150</c:f>
              <c:strCache>
                <c:ptCount val="1"/>
                <c:pt idx="0">
                  <c:v>December</c:v>
                </c:pt>
              </c:strCache>
            </c:strRef>
          </c:tx>
          <c:spPr>
            <a:solidFill>
              <a:schemeClr val="accent4"/>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Rates'!$F$150:$M$150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5E67-4BF5-A6FC-A93F412B096B}"/>
            </c:ext>
          </c:extLst>
        </c:ser>
        <c:ser>
          <c:idx val="4"/>
          <c:order val="4"/>
          <c:tx>
            <c:strRef>
              <c:f>'Risk Rates'!$E$151</c:f>
              <c:strCache>
                <c:ptCount val="1"/>
                <c:pt idx="0">
                  <c:v>January</c:v>
                </c:pt>
              </c:strCache>
            </c:strRef>
          </c:tx>
          <c:spPr>
            <a:solidFill>
              <a:schemeClr val="accent5"/>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Rates'!$F$151:$M$151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5E67-4BF5-A6FC-A93F412B096B}"/>
            </c:ext>
          </c:extLst>
        </c:ser>
        <c:ser>
          <c:idx val="5"/>
          <c:order val="5"/>
          <c:tx>
            <c:strRef>
              <c:f>'Risk Rates'!$E$152</c:f>
              <c:strCache>
                <c:ptCount val="1"/>
                <c:pt idx="0">
                  <c:v>February</c:v>
                </c:pt>
              </c:strCache>
            </c:strRef>
          </c:tx>
          <c:spPr>
            <a:solidFill>
              <a:schemeClr val="accent6"/>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Rates'!$F$152:$M$152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5E67-4BF5-A6FC-A93F412B096B}"/>
            </c:ext>
          </c:extLst>
        </c:ser>
        <c:ser>
          <c:idx val="6"/>
          <c:order val="6"/>
          <c:tx>
            <c:strRef>
              <c:f>'Risk Rates'!$E$153</c:f>
              <c:strCache>
                <c:ptCount val="1"/>
                <c:pt idx="0">
                  <c:v>March</c:v>
                </c:pt>
              </c:strCache>
            </c:strRef>
          </c:tx>
          <c:spPr>
            <a:solidFill>
              <a:schemeClr val="accent1">
                <a:lumMod val="60000"/>
              </a:schemeClr>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Rates'!$F$153:$M$153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5E67-4BF5-A6FC-A93F412B096B}"/>
            </c:ext>
          </c:extLst>
        </c:ser>
        <c:ser>
          <c:idx val="7"/>
          <c:order val="7"/>
          <c:tx>
            <c:strRef>
              <c:f>'Risk Rates'!$E$154</c:f>
              <c:strCache>
                <c:ptCount val="1"/>
                <c:pt idx="0">
                  <c:v>April</c:v>
                </c:pt>
              </c:strCache>
            </c:strRef>
          </c:tx>
          <c:spPr>
            <a:solidFill>
              <a:schemeClr val="accent2">
                <a:lumMod val="60000"/>
              </a:schemeClr>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Rates'!$F$154:$M$154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5E67-4BF5-A6FC-A93F412B096B}"/>
            </c:ext>
          </c:extLst>
        </c:ser>
        <c:ser>
          <c:idx val="8"/>
          <c:order val="8"/>
          <c:tx>
            <c:strRef>
              <c:f>'Risk Rates'!$E$155</c:f>
              <c:strCache>
                <c:ptCount val="1"/>
                <c:pt idx="0">
                  <c:v>May</c:v>
                </c:pt>
              </c:strCache>
            </c:strRef>
          </c:tx>
          <c:spPr>
            <a:solidFill>
              <a:schemeClr val="accent3">
                <a:lumMod val="60000"/>
              </a:schemeClr>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Rates'!$F$155:$M$155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8-5E67-4BF5-A6FC-A93F412B096B}"/>
            </c:ext>
          </c:extLst>
        </c:ser>
        <c:ser>
          <c:idx val="9"/>
          <c:order val="9"/>
          <c:tx>
            <c:strRef>
              <c:f>'Risk Rates'!$E$156</c:f>
              <c:strCache>
                <c:ptCount val="1"/>
                <c:pt idx="0">
                  <c:v>June</c:v>
                </c:pt>
              </c:strCache>
            </c:strRef>
          </c:tx>
          <c:spPr>
            <a:solidFill>
              <a:schemeClr val="accent4">
                <a:lumMod val="60000"/>
              </a:schemeClr>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Rates'!$F$156:$M$156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9-5E67-4BF5-A6FC-A93F412B096B}"/>
            </c:ext>
          </c:extLst>
        </c:ser>
        <c:ser>
          <c:idx val="10"/>
          <c:order val="10"/>
          <c:tx>
            <c:strRef>
              <c:f>'Risk Rates'!$E$157</c:f>
              <c:strCache>
                <c:ptCount val="1"/>
                <c:pt idx="0">
                  <c:v>Annual Average</c:v>
                </c:pt>
              </c:strCache>
            </c:strRef>
          </c:tx>
          <c:spPr>
            <a:solidFill>
              <a:schemeClr val="accent5">
                <a:lumMod val="60000"/>
              </a:schemeClr>
            </a:solidFill>
            <a:ln>
              <a:noFill/>
            </a:ln>
            <a:effectLst/>
          </c:spPr>
          <c:invertIfNegative val="0"/>
          <c:cat>
            <c:strRef>
              <c:f>'Risk Rates'!$F$146:$M$146</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Rates'!$F$157:$M$157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A-5E67-4BF5-A6FC-A93F412B096B}"/>
            </c:ext>
          </c:extLst>
        </c:ser>
        <c:dLbls>
          <c:showLegendKey val="0"/>
          <c:showVal val="0"/>
          <c:showCatName val="0"/>
          <c:showSerName val="0"/>
          <c:showPercent val="0"/>
          <c:showBubbleSize val="0"/>
        </c:dLbls>
        <c:gapWidth val="150"/>
        <c:overlap val="100"/>
        <c:axId val="1994785680"/>
        <c:axId val="1994786160"/>
      </c:barChart>
      <c:catAx>
        <c:axId val="1994785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4786160"/>
        <c:crosses val="autoZero"/>
        <c:auto val="1"/>
        <c:lblAlgn val="ctr"/>
        <c:lblOffset val="100"/>
        <c:noMultiLvlLbl val="0"/>
      </c:catAx>
      <c:valAx>
        <c:axId val="199478616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4785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Rate for Students with and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Rates'!$E$162</c:f>
              <c:strCache>
                <c:ptCount val="1"/>
                <c:pt idx="0">
                  <c:v>September</c:v>
                </c:pt>
              </c:strCache>
            </c:strRef>
          </c:tx>
          <c:spPr>
            <a:solidFill>
              <a:schemeClr val="accent1"/>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Rates'!$F$162:$M$162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B9F7-4C44-A763-74E8D779668D}"/>
            </c:ext>
          </c:extLst>
        </c:ser>
        <c:ser>
          <c:idx val="1"/>
          <c:order val="1"/>
          <c:tx>
            <c:strRef>
              <c:f>'Risk Rates'!$E$163</c:f>
              <c:strCache>
                <c:ptCount val="1"/>
                <c:pt idx="0">
                  <c:v>October</c:v>
                </c:pt>
              </c:strCache>
            </c:strRef>
          </c:tx>
          <c:spPr>
            <a:solidFill>
              <a:schemeClr val="accent2"/>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Rates'!$F$163:$M$163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B9F7-4C44-A763-74E8D779668D}"/>
            </c:ext>
          </c:extLst>
        </c:ser>
        <c:ser>
          <c:idx val="2"/>
          <c:order val="2"/>
          <c:tx>
            <c:strRef>
              <c:f>'Risk Rates'!$E$164</c:f>
              <c:strCache>
                <c:ptCount val="1"/>
                <c:pt idx="0">
                  <c:v>November</c:v>
                </c:pt>
              </c:strCache>
            </c:strRef>
          </c:tx>
          <c:spPr>
            <a:solidFill>
              <a:schemeClr val="accent3"/>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Rates'!$F$164:$M$164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B9F7-4C44-A763-74E8D779668D}"/>
            </c:ext>
          </c:extLst>
        </c:ser>
        <c:ser>
          <c:idx val="3"/>
          <c:order val="3"/>
          <c:tx>
            <c:strRef>
              <c:f>'Risk Rates'!$E$165</c:f>
              <c:strCache>
                <c:ptCount val="1"/>
                <c:pt idx="0">
                  <c:v>December</c:v>
                </c:pt>
              </c:strCache>
            </c:strRef>
          </c:tx>
          <c:spPr>
            <a:solidFill>
              <a:schemeClr val="accent4"/>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Rates'!$F$165:$M$165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B9F7-4C44-A763-74E8D779668D}"/>
            </c:ext>
          </c:extLst>
        </c:ser>
        <c:ser>
          <c:idx val="4"/>
          <c:order val="4"/>
          <c:tx>
            <c:strRef>
              <c:f>'Risk Rates'!$E$166</c:f>
              <c:strCache>
                <c:ptCount val="1"/>
                <c:pt idx="0">
                  <c:v>January</c:v>
                </c:pt>
              </c:strCache>
            </c:strRef>
          </c:tx>
          <c:spPr>
            <a:solidFill>
              <a:schemeClr val="accent5"/>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Rates'!$F$166:$M$166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B9F7-4C44-A763-74E8D779668D}"/>
            </c:ext>
          </c:extLst>
        </c:ser>
        <c:ser>
          <c:idx val="5"/>
          <c:order val="5"/>
          <c:tx>
            <c:strRef>
              <c:f>'Risk Rates'!$E$167</c:f>
              <c:strCache>
                <c:ptCount val="1"/>
                <c:pt idx="0">
                  <c:v>February</c:v>
                </c:pt>
              </c:strCache>
            </c:strRef>
          </c:tx>
          <c:spPr>
            <a:solidFill>
              <a:schemeClr val="accent6"/>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Rates'!$F$167:$M$167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B9F7-4C44-A763-74E8D779668D}"/>
            </c:ext>
          </c:extLst>
        </c:ser>
        <c:ser>
          <c:idx val="6"/>
          <c:order val="6"/>
          <c:tx>
            <c:strRef>
              <c:f>'Risk Rates'!$E$168</c:f>
              <c:strCache>
                <c:ptCount val="1"/>
                <c:pt idx="0">
                  <c:v>March</c:v>
                </c:pt>
              </c:strCache>
            </c:strRef>
          </c:tx>
          <c:spPr>
            <a:solidFill>
              <a:schemeClr val="accent1">
                <a:lumMod val="60000"/>
              </a:schemeClr>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Rates'!$F$168:$M$168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B9F7-4C44-A763-74E8D779668D}"/>
            </c:ext>
          </c:extLst>
        </c:ser>
        <c:ser>
          <c:idx val="7"/>
          <c:order val="7"/>
          <c:tx>
            <c:strRef>
              <c:f>'Risk Rates'!$E$169</c:f>
              <c:strCache>
                <c:ptCount val="1"/>
                <c:pt idx="0">
                  <c:v>April</c:v>
                </c:pt>
              </c:strCache>
            </c:strRef>
          </c:tx>
          <c:spPr>
            <a:solidFill>
              <a:schemeClr val="accent2">
                <a:lumMod val="60000"/>
              </a:schemeClr>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Rates'!$F$169:$M$169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B9F7-4C44-A763-74E8D779668D}"/>
            </c:ext>
          </c:extLst>
        </c:ser>
        <c:ser>
          <c:idx val="8"/>
          <c:order val="8"/>
          <c:tx>
            <c:strRef>
              <c:f>'Risk Rates'!$E$170</c:f>
              <c:strCache>
                <c:ptCount val="1"/>
                <c:pt idx="0">
                  <c:v>May</c:v>
                </c:pt>
              </c:strCache>
            </c:strRef>
          </c:tx>
          <c:spPr>
            <a:solidFill>
              <a:schemeClr val="accent3">
                <a:lumMod val="60000"/>
              </a:schemeClr>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Rates'!$F$170:$M$170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8-B9F7-4C44-A763-74E8D779668D}"/>
            </c:ext>
          </c:extLst>
        </c:ser>
        <c:ser>
          <c:idx val="9"/>
          <c:order val="9"/>
          <c:tx>
            <c:strRef>
              <c:f>'Risk Rates'!$E$171</c:f>
              <c:strCache>
                <c:ptCount val="1"/>
                <c:pt idx="0">
                  <c:v>June</c:v>
                </c:pt>
              </c:strCache>
            </c:strRef>
          </c:tx>
          <c:spPr>
            <a:solidFill>
              <a:schemeClr val="accent4">
                <a:lumMod val="60000"/>
              </a:schemeClr>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Rates'!$F$171:$M$171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9-B9F7-4C44-A763-74E8D779668D}"/>
            </c:ext>
          </c:extLst>
        </c:ser>
        <c:ser>
          <c:idx val="10"/>
          <c:order val="10"/>
          <c:tx>
            <c:strRef>
              <c:f>'Risk Rates'!$E$172</c:f>
              <c:strCache>
                <c:ptCount val="1"/>
                <c:pt idx="0">
                  <c:v>Annual Average</c:v>
                </c:pt>
              </c:strCache>
            </c:strRef>
          </c:tx>
          <c:spPr>
            <a:solidFill>
              <a:schemeClr val="accent5">
                <a:lumMod val="60000"/>
              </a:schemeClr>
            </a:solidFill>
            <a:ln>
              <a:noFill/>
            </a:ln>
            <a:effectLst/>
          </c:spPr>
          <c:invertIfNegative val="0"/>
          <c:cat>
            <c:strRef>
              <c:f>'Risk Rates'!$F$161:$M$161</c:f>
              <c:strCache>
                <c:ptCount val="8"/>
                <c:pt idx="0">
                  <c:v>Students with IEPs</c:v>
                </c:pt>
                <c:pt idx="1">
                  <c:v>Students without IEPS</c:v>
                </c:pt>
                <c:pt idx="3">
                  <c:v>Studnets with 504 Plans</c:v>
                </c:pt>
                <c:pt idx="4">
                  <c:v>Studets without 504 Plans</c:v>
                </c:pt>
                <c:pt idx="6">
                  <c:v>Students Receiveing F &amp; R Lunch</c:v>
                </c:pt>
                <c:pt idx="7">
                  <c:v>Studnets Not Receiving F &amp; R Lunch</c:v>
                </c:pt>
              </c:strCache>
            </c:strRef>
          </c:cat>
          <c:val>
            <c:numRef>
              <c:f>'Risk Rates'!$F$172:$M$172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A-B9F7-4C44-A763-74E8D779668D}"/>
            </c:ext>
          </c:extLst>
        </c:ser>
        <c:dLbls>
          <c:showLegendKey val="0"/>
          <c:showVal val="0"/>
          <c:showCatName val="0"/>
          <c:showSerName val="0"/>
          <c:showPercent val="0"/>
          <c:showBubbleSize val="0"/>
        </c:dLbls>
        <c:gapWidth val="150"/>
        <c:overlap val="100"/>
        <c:axId val="55296288"/>
        <c:axId val="55295328"/>
      </c:barChart>
      <c:catAx>
        <c:axId val="55296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295328"/>
        <c:crosses val="autoZero"/>
        <c:auto val="1"/>
        <c:lblAlgn val="ctr"/>
        <c:lblOffset val="100"/>
        <c:noMultiLvlLbl val="0"/>
      </c:catAx>
      <c:valAx>
        <c:axId val="5529532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29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Risk Rates by Race and Ethnicity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Rates'!$V$3</c:f>
              <c:strCache>
                <c:ptCount val="1"/>
                <c:pt idx="0">
                  <c:v>Disciplinary Referral </c:v>
                </c:pt>
              </c:strCache>
            </c:strRef>
          </c:tx>
          <c:spPr>
            <a:solidFill>
              <a:schemeClr val="accent1"/>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Rates'!$W$3:$AD$3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B21-4E9E-9260-EFC2D5C4BA16}"/>
            </c:ext>
          </c:extLst>
        </c:ser>
        <c:ser>
          <c:idx val="1"/>
          <c:order val="1"/>
          <c:tx>
            <c:strRef>
              <c:f>'Risk Rates'!$V$4</c:f>
              <c:strCache>
                <c:ptCount val="1"/>
                <c:pt idx="0">
                  <c:v>ISS</c:v>
                </c:pt>
              </c:strCache>
            </c:strRef>
          </c:tx>
          <c:spPr>
            <a:solidFill>
              <a:schemeClr val="accent2"/>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Rates'!$W$4:$AD$4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4B21-4E9E-9260-EFC2D5C4BA16}"/>
            </c:ext>
          </c:extLst>
        </c:ser>
        <c:ser>
          <c:idx val="2"/>
          <c:order val="2"/>
          <c:tx>
            <c:strRef>
              <c:f>'Risk Rates'!$V$5</c:f>
              <c:strCache>
                <c:ptCount val="1"/>
                <c:pt idx="0">
                  <c:v>OSS</c:v>
                </c:pt>
              </c:strCache>
            </c:strRef>
          </c:tx>
          <c:spPr>
            <a:solidFill>
              <a:schemeClr val="accent3"/>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Rates'!$W$5:$AD$5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4B21-4E9E-9260-EFC2D5C4BA16}"/>
            </c:ext>
          </c:extLst>
        </c:ser>
        <c:dLbls>
          <c:showLegendKey val="0"/>
          <c:showVal val="0"/>
          <c:showCatName val="0"/>
          <c:showSerName val="0"/>
          <c:showPercent val="0"/>
          <c:showBubbleSize val="0"/>
        </c:dLbls>
        <c:gapWidth val="219"/>
        <c:overlap val="-27"/>
        <c:axId val="1761467552"/>
        <c:axId val="1761463712"/>
      </c:barChart>
      <c:catAx>
        <c:axId val="176146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1463712"/>
        <c:crosses val="autoZero"/>
        <c:auto val="1"/>
        <c:lblAlgn val="ctr"/>
        <c:lblOffset val="100"/>
        <c:noMultiLvlLbl val="0"/>
      </c:catAx>
      <c:valAx>
        <c:axId val="1761463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146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Rate for 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Rates'!$V$44</c:f>
              <c:strCache>
                <c:ptCount val="1"/>
                <c:pt idx="0">
                  <c:v>Disciplinary Referral </c:v>
                </c:pt>
              </c:strCache>
            </c:strRef>
          </c:tx>
          <c:spPr>
            <a:solidFill>
              <a:schemeClr val="accent1"/>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Rates'!$W$44:$AD$44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A6AF-4A32-B2B9-44849E1925FB}"/>
            </c:ext>
          </c:extLst>
        </c:ser>
        <c:ser>
          <c:idx val="1"/>
          <c:order val="1"/>
          <c:tx>
            <c:strRef>
              <c:f>'Risk Rates'!$V$45</c:f>
              <c:strCache>
                <c:ptCount val="1"/>
                <c:pt idx="0">
                  <c:v>ISS</c:v>
                </c:pt>
              </c:strCache>
            </c:strRef>
          </c:tx>
          <c:spPr>
            <a:solidFill>
              <a:schemeClr val="accent2"/>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Rates'!$W$45:$AD$45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A6AF-4A32-B2B9-44849E1925FB}"/>
            </c:ext>
          </c:extLst>
        </c:ser>
        <c:ser>
          <c:idx val="2"/>
          <c:order val="2"/>
          <c:tx>
            <c:strRef>
              <c:f>'Risk Rates'!$V$46</c:f>
              <c:strCache>
                <c:ptCount val="1"/>
                <c:pt idx="0">
                  <c:v>OSS</c:v>
                </c:pt>
              </c:strCache>
            </c:strRef>
          </c:tx>
          <c:spPr>
            <a:solidFill>
              <a:schemeClr val="accent3"/>
            </a:solidFill>
            <a:ln>
              <a:noFill/>
            </a:ln>
            <a:effectLst/>
          </c:spPr>
          <c:invertIfNegative val="0"/>
          <c:cat>
            <c:strRef>
              <c:f>'Risk Rates'!$W$43:$AD$43</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Rates'!$W$46:$AD$46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A6AF-4A32-B2B9-44849E1925FB}"/>
            </c:ext>
          </c:extLst>
        </c:ser>
        <c:dLbls>
          <c:showLegendKey val="0"/>
          <c:showVal val="0"/>
          <c:showCatName val="0"/>
          <c:showSerName val="0"/>
          <c:showPercent val="0"/>
          <c:showBubbleSize val="0"/>
        </c:dLbls>
        <c:gapWidth val="219"/>
        <c:overlap val="-27"/>
        <c:axId val="267639920"/>
        <c:axId val="267644720"/>
      </c:barChart>
      <c:catAx>
        <c:axId val="26763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644720"/>
        <c:crosses val="autoZero"/>
        <c:auto val="1"/>
        <c:lblAlgn val="ctr"/>
        <c:lblOffset val="100"/>
        <c:noMultiLvlLbl val="0"/>
      </c:catAx>
      <c:valAx>
        <c:axId val="2676447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639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Annual</a:t>
            </a:r>
            <a:r>
              <a:rPr lang="en-US" b="1"/>
              <a:t> Percentage of Occurrence </a:t>
            </a:r>
            <a:r>
              <a:rPr lang="en-US"/>
              <a:t>by </a:t>
            </a:r>
            <a:r>
              <a:rPr lang="en-US" u="sng"/>
              <a:t>Time of Day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solidFill>
            <a:ln>
              <a:noFill/>
            </a:ln>
            <a:effectLst/>
          </c:spPr>
          <c:invertIfNegative val="0"/>
          <c:cat>
            <c:strRef>
              <c:f>'Type &amp; Location'!$AA$36:$AA$46</c:f>
              <c:strCache>
                <c:ptCount val="11"/>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strCache>
            </c:strRef>
          </c:cat>
          <c:val>
            <c:numRef>
              <c:f>'Type &amp; Location'!$AB$36:$AB$46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6BDF-4A54-8292-83C2FF5746B6}"/>
            </c:ext>
          </c:extLst>
        </c:ser>
        <c:dLbls>
          <c:showLegendKey val="0"/>
          <c:showVal val="0"/>
          <c:showCatName val="0"/>
          <c:showSerName val="0"/>
          <c:showPercent val="0"/>
          <c:showBubbleSize val="0"/>
        </c:dLbls>
        <c:gapWidth val="219"/>
        <c:overlap val="-27"/>
        <c:axId val="660161024"/>
        <c:axId val="660162464"/>
      </c:barChart>
      <c:catAx>
        <c:axId val="66016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162464"/>
        <c:crosses val="autoZero"/>
        <c:auto val="1"/>
        <c:lblAlgn val="ctr"/>
        <c:lblOffset val="100"/>
        <c:noMultiLvlLbl val="0"/>
      </c:catAx>
      <c:valAx>
        <c:axId val="66016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1610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Ratio for Race / Ethnicity Compared to All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Ratio'!$E$3</c:f>
              <c:strCache>
                <c:ptCount val="1"/>
                <c:pt idx="0">
                  <c:v>September</c:v>
                </c:pt>
              </c:strCache>
            </c:strRef>
          </c:tx>
          <c:spPr>
            <a:solidFill>
              <a:schemeClr val="accent1"/>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Ratio'!$F$3:$L$3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69C-438E-8744-AF587546896B}"/>
            </c:ext>
          </c:extLst>
        </c:ser>
        <c:ser>
          <c:idx val="1"/>
          <c:order val="1"/>
          <c:tx>
            <c:strRef>
              <c:f>'Risk Ratio'!$E$4</c:f>
              <c:strCache>
                <c:ptCount val="1"/>
                <c:pt idx="0">
                  <c:v>October</c:v>
                </c:pt>
              </c:strCache>
            </c:strRef>
          </c:tx>
          <c:spPr>
            <a:solidFill>
              <a:schemeClr val="accent2"/>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Ratio'!$F$4:$L$4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169C-438E-8744-AF587546896B}"/>
            </c:ext>
          </c:extLst>
        </c:ser>
        <c:ser>
          <c:idx val="2"/>
          <c:order val="2"/>
          <c:tx>
            <c:strRef>
              <c:f>'Risk Ratio'!$E$5</c:f>
              <c:strCache>
                <c:ptCount val="1"/>
                <c:pt idx="0">
                  <c:v>November</c:v>
                </c:pt>
              </c:strCache>
            </c:strRef>
          </c:tx>
          <c:spPr>
            <a:solidFill>
              <a:schemeClr val="accent3"/>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Ratio'!$F$5:$L$5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169C-438E-8744-AF587546896B}"/>
            </c:ext>
          </c:extLst>
        </c:ser>
        <c:ser>
          <c:idx val="3"/>
          <c:order val="3"/>
          <c:tx>
            <c:strRef>
              <c:f>'Risk Ratio'!$E$6</c:f>
              <c:strCache>
                <c:ptCount val="1"/>
                <c:pt idx="0">
                  <c:v>December</c:v>
                </c:pt>
              </c:strCache>
            </c:strRef>
          </c:tx>
          <c:spPr>
            <a:solidFill>
              <a:schemeClr val="accent4"/>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Ratio'!$F$6:$L$6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169C-438E-8744-AF587546896B}"/>
            </c:ext>
          </c:extLst>
        </c:ser>
        <c:ser>
          <c:idx val="4"/>
          <c:order val="4"/>
          <c:tx>
            <c:strRef>
              <c:f>'Risk Ratio'!$E$7</c:f>
              <c:strCache>
                <c:ptCount val="1"/>
                <c:pt idx="0">
                  <c:v>January</c:v>
                </c:pt>
              </c:strCache>
            </c:strRef>
          </c:tx>
          <c:spPr>
            <a:solidFill>
              <a:schemeClr val="accent5"/>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Ratio'!$F$7:$L$7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169C-438E-8744-AF587546896B}"/>
            </c:ext>
          </c:extLst>
        </c:ser>
        <c:ser>
          <c:idx val="5"/>
          <c:order val="5"/>
          <c:tx>
            <c:strRef>
              <c:f>'Risk Ratio'!$E$8</c:f>
              <c:strCache>
                <c:ptCount val="1"/>
                <c:pt idx="0">
                  <c:v>February</c:v>
                </c:pt>
              </c:strCache>
            </c:strRef>
          </c:tx>
          <c:spPr>
            <a:solidFill>
              <a:schemeClr val="accent6"/>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Ratio'!$F$8:$L$8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169C-438E-8744-AF587546896B}"/>
            </c:ext>
          </c:extLst>
        </c:ser>
        <c:ser>
          <c:idx val="6"/>
          <c:order val="6"/>
          <c:tx>
            <c:strRef>
              <c:f>'Risk Ratio'!$E$9</c:f>
              <c:strCache>
                <c:ptCount val="1"/>
                <c:pt idx="0">
                  <c:v>March</c:v>
                </c:pt>
              </c:strCache>
            </c:strRef>
          </c:tx>
          <c:spPr>
            <a:solidFill>
              <a:schemeClr val="accent1">
                <a:lumMod val="60000"/>
              </a:schemeClr>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Ratio'!$F$9:$L$9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169C-438E-8744-AF587546896B}"/>
            </c:ext>
          </c:extLst>
        </c:ser>
        <c:ser>
          <c:idx val="7"/>
          <c:order val="7"/>
          <c:tx>
            <c:strRef>
              <c:f>'Risk Ratio'!$E$10</c:f>
              <c:strCache>
                <c:ptCount val="1"/>
                <c:pt idx="0">
                  <c:v>April</c:v>
                </c:pt>
              </c:strCache>
            </c:strRef>
          </c:tx>
          <c:spPr>
            <a:solidFill>
              <a:schemeClr val="accent2">
                <a:lumMod val="60000"/>
              </a:schemeClr>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Ratio'!$F$10:$L$10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169C-438E-8744-AF587546896B}"/>
            </c:ext>
          </c:extLst>
        </c:ser>
        <c:ser>
          <c:idx val="8"/>
          <c:order val="8"/>
          <c:tx>
            <c:strRef>
              <c:f>'Risk Ratio'!$E$11</c:f>
              <c:strCache>
                <c:ptCount val="1"/>
                <c:pt idx="0">
                  <c:v>May</c:v>
                </c:pt>
              </c:strCache>
            </c:strRef>
          </c:tx>
          <c:spPr>
            <a:solidFill>
              <a:schemeClr val="accent3">
                <a:lumMod val="60000"/>
              </a:schemeClr>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Ratio'!$F$11:$L$11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169C-438E-8744-AF587546896B}"/>
            </c:ext>
          </c:extLst>
        </c:ser>
        <c:ser>
          <c:idx val="9"/>
          <c:order val="9"/>
          <c:tx>
            <c:strRef>
              <c:f>'Risk Ratio'!$E$12</c:f>
              <c:strCache>
                <c:ptCount val="1"/>
                <c:pt idx="0">
                  <c:v>June</c:v>
                </c:pt>
              </c:strCache>
            </c:strRef>
          </c:tx>
          <c:spPr>
            <a:solidFill>
              <a:schemeClr val="accent4">
                <a:lumMod val="60000"/>
              </a:schemeClr>
            </a:solidFill>
            <a:ln>
              <a:noFill/>
            </a:ln>
            <a:effectLst/>
          </c:spPr>
          <c:invertIfNegative val="0"/>
          <c:cat>
            <c:strRef>
              <c:f>'Risk Ratio'!$F$2:$L$2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Ratio'!$F$12:$L$12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169C-438E-8744-AF587546896B}"/>
            </c:ext>
          </c:extLst>
        </c:ser>
        <c:dLbls>
          <c:showLegendKey val="0"/>
          <c:showVal val="0"/>
          <c:showCatName val="0"/>
          <c:showSerName val="0"/>
          <c:showPercent val="0"/>
          <c:showBubbleSize val="0"/>
        </c:dLbls>
        <c:gapWidth val="150"/>
        <c:overlap val="100"/>
        <c:axId val="378710064"/>
        <c:axId val="378716304"/>
      </c:barChart>
      <c:catAx>
        <c:axId val="378710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8716304"/>
        <c:crosses val="autoZero"/>
        <c:auto val="1"/>
        <c:lblAlgn val="ctr"/>
        <c:lblOffset val="100"/>
        <c:noMultiLvlLbl val="0"/>
      </c:catAx>
      <c:valAx>
        <c:axId val="37871630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8710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Ratio for Race / Ethncity Compared to All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Ratio'!$E$16</c:f>
              <c:strCache>
                <c:ptCount val="1"/>
                <c:pt idx="0">
                  <c:v>September</c:v>
                </c:pt>
              </c:strCache>
            </c:strRef>
          </c:tx>
          <c:spPr>
            <a:solidFill>
              <a:schemeClr val="accent1"/>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Ratio'!$F$16:$L$16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E81-430C-9A9B-0BCE439219BF}"/>
            </c:ext>
          </c:extLst>
        </c:ser>
        <c:ser>
          <c:idx val="1"/>
          <c:order val="1"/>
          <c:tx>
            <c:strRef>
              <c:f>'Risk Ratio'!$E$17</c:f>
              <c:strCache>
                <c:ptCount val="1"/>
                <c:pt idx="0">
                  <c:v>October</c:v>
                </c:pt>
              </c:strCache>
            </c:strRef>
          </c:tx>
          <c:spPr>
            <a:solidFill>
              <a:schemeClr val="accent2"/>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Ratio'!$F$17:$L$17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9E81-430C-9A9B-0BCE439219BF}"/>
            </c:ext>
          </c:extLst>
        </c:ser>
        <c:ser>
          <c:idx val="2"/>
          <c:order val="2"/>
          <c:tx>
            <c:strRef>
              <c:f>'Risk Ratio'!$E$18</c:f>
              <c:strCache>
                <c:ptCount val="1"/>
                <c:pt idx="0">
                  <c:v>November</c:v>
                </c:pt>
              </c:strCache>
            </c:strRef>
          </c:tx>
          <c:spPr>
            <a:solidFill>
              <a:schemeClr val="accent3"/>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Ratio'!$F$18:$L$18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9E81-430C-9A9B-0BCE439219BF}"/>
            </c:ext>
          </c:extLst>
        </c:ser>
        <c:ser>
          <c:idx val="3"/>
          <c:order val="3"/>
          <c:tx>
            <c:strRef>
              <c:f>'Risk Ratio'!$E$19</c:f>
              <c:strCache>
                <c:ptCount val="1"/>
                <c:pt idx="0">
                  <c:v>December</c:v>
                </c:pt>
              </c:strCache>
            </c:strRef>
          </c:tx>
          <c:spPr>
            <a:solidFill>
              <a:schemeClr val="accent4"/>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Ratio'!$F$19:$L$19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9E81-430C-9A9B-0BCE439219BF}"/>
            </c:ext>
          </c:extLst>
        </c:ser>
        <c:ser>
          <c:idx val="4"/>
          <c:order val="4"/>
          <c:tx>
            <c:strRef>
              <c:f>'Risk Ratio'!$E$20</c:f>
              <c:strCache>
                <c:ptCount val="1"/>
                <c:pt idx="0">
                  <c:v>January</c:v>
                </c:pt>
              </c:strCache>
            </c:strRef>
          </c:tx>
          <c:spPr>
            <a:solidFill>
              <a:schemeClr val="accent5"/>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Ratio'!$F$20:$L$20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9E81-430C-9A9B-0BCE439219BF}"/>
            </c:ext>
          </c:extLst>
        </c:ser>
        <c:ser>
          <c:idx val="5"/>
          <c:order val="5"/>
          <c:tx>
            <c:strRef>
              <c:f>'Risk Ratio'!$E$21</c:f>
              <c:strCache>
                <c:ptCount val="1"/>
                <c:pt idx="0">
                  <c:v>February</c:v>
                </c:pt>
              </c:strCache>
            </c:strRef>
          </c:tx>
          <c:spPr>
            <a:solidFill>
              <a:schemeClr val="accent6"/>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Ratio'!$F$21:$L$21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9E81-430C-9A9B-0BCE439219BF}"/>
            </c:ext>
          </c:extLst>
        </c:ser>
        <c:ser>
          <c:idx val="6"/>
          <c:order val="6"/>
          <c:tx>
            <c:strRef>
              <c:f>'Risk Ratio'!$E$22</c:f>
              <c:strCache>
                <c:ptCount val="1"/>
                <c:pt idx="0">
                  <c:v>March</c:v>
                </c:pt>
              </c:strCache>
            </c:strRef>
          </c:tx>
          <c:spPr>
            <a:solidFill>
              <a:schemeClr val="accent1">
                <a:lumMod val="60000"/>
              </a:schemeClr>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Ratio'!$F$22:$L$22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9E81-430C-9A9B-0BCE439219BF}"/>
            </c:ext>
          </c:extLst>
        </c:ser>
        <c:ser>
          <c:idx val="7"/>
          <c:order val="7"/>
          <c:tx>
            <c:strRef>
              <c:f>'Risk Ratio'!$E$23</c:f>
              <c:strCache>
                <c:ptCount val="1"/>
                <c:pt idx="0">
                  <c:v>April</c:v>
                </c:pt>
              </c:strCache>
            </c:strRef>
          </c:tx>
          <c:spPr>
            <a:solidFill>
              <a:schemeClr val="accent2">
                <a:lumMod val="60000"/>
              </a:schemeClr>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Ratio'!$F$23:$L$23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9E81-430C-9A9B-0BCE439219BF}"/>
            </c:ext>
          </c:extLst>
        </c:ser>
        <c:ser>
          <c:idx val="8"/>
          <c:order val="8"/>
          <c:tx>
            <c:strRef>
              <c:f>'Risk Ratio'!$E$24</c:f>
              <c:strCache>
                <c:ptCount val="1"/>
                <c:pt idx="0">
                  <c:v>May</c:v>
                </c:pt>
              </c:strCache>
            </c:strRef>
          </c:tx>
          <c:spPr>
            <a:solidFill>
              <a:schemeClr val="accent3">
                <a:lumMod val="60000"/>
              </a:schemeClr>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Ratio'!$F$24:$L$24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9E81-430C-9A9B-0BCE439219BF}"/>
            </c:ext>
          </c:extLst>
        </c:ser>
        <c:ser>
          <c:idx val="9"/>
          <c:order val="9"/>
          <c:tx>
            <c:strRef>
              <c:f>'Risk Ratio'!$E$25</c:f>
              <c:strCache>
                <c:ptCount val="1"/>
                <c:pt idx="0">
                  <c:v>June</c:v>
                </c:pt>
              </c:strCache>
            </c:strRef>
          </c:tx>
          <c:spPr>
            <a:solidFill>
              <a:schemeClr val="accent4">
                <a:lumMod val="60000"/>
              </a:schemeClr>
            </a:solidFill>
            <a:ln>
              <a:noFill/>
            </a:ln>
            <a:effectLst/>
          </c:spPr>
          <c:invertIfNegative val="0"/>
          <c:cat>
            <c:strRef>
              <c:f>'Risk Ratio'!$F$15:$L$15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Ratio'!$F$25:$L$25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9E81-430C-9A9B-0BCE439219BF}"/>
            </c:ext>
          </c:extLst>
        </c:ser>
        <c:dLbls>
          <c:showLegendKey val="0"/>
          <c:showVal val="0"/>
          <c:showCatName val="0"/>
          <c:showSerName val="0"/>
          <c:showPercent val="0"/>
          <c:showBubbleSize val="0"/>
        </c:dLbls>
        <c:gapWidth val="150"/>
        <c:overlap val="100"/>
        <c:axId val="299419552"/>
        <c:axId val="299421952"/>
      </c:barChart>
      <c:catAx>
        <c:axId val="299419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421952"/>
        <c:crosses val="autoZero"/>
        <c:auto val="1"/>
        <c:lblAlgn val="ctr"/>
        <c:lblOffset val="100"/>
        <c:noMultiLvlLbl val="0"/>
      </c:catAx>
      <c:valAx>
        <c:axId val="29942195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9419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Ratio for Race / Ethnicity Compared to All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Ratio'!$E$29</c:f>
              <c:strCache>
                <c:ptCount val="1"/>
                <c:pt idx="0">
                  <c:v>September</c:v>
                </c:pt>
              </c:strCache>
            </c:strRef>
          </c:tx>
          <c:spPr>
            <a:solidFill>
              <a:schemeClr val="accent1"/>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Ratio'!$F$29:$L$29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BC4-4993-B2C3-C2C65C36F6F0}"/>
            </c:ext>
          </c:extLst>
        </c:ser>
        <c:ser>
          <c:idx val="1"/>
          <c:order val="1"/>
          <c:tx>
            <c:strRef>
              <c:f>'Risk Ratio'!$E$30</c:f>
              <c:strCache>
                <c:ptCount val="1"/>
                <c:pt idx="0">
                  <c:v>October</c:v>
                </c:pt>
              </c:strCache>
            </c:strRef>
          </c:tx>
          <c:spPr>
            <a:solidFill>
              <a:schemeClr val="accent2"/>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Ratio'!$F$30:$L$30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BC4-4993-B2C3-C2C65C36F6F0}"/>
            </c:ext>
          </c:extLst>
        </c:ser>
        <c:ser>
          <c:idx val="2"/>
          <c:order val="2"/>
          <c:tx>
            <c:strRef>
              <c:f>'Risk Ratio'!$E$31</c:f>
              <c:strCache>
                <c:ptCount val="1"/>
                <c:pt idx="0">
                  <c:v>November</c:v>
                </c:pt>
              </c:strCache>
            </c:strRef>
          </c:tx>
          <c:spPr>
            <a:solidFill>
              <a:schemeClr val="accent3"/>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Ratio'!$F$31:$L$31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DBC4-4993-B2C3-C2C65C36F6F0}"/>
            </c:ext>
          </c:extLst>
        </c:ser>
        <c:ser>
          <c:idx val="3"/>
          <c:order val="3"/>
          <c:tx>
            <c:strRef>
              <c:f>'Risk Ratio'!$E$32</c:f>
              <c:strCache>
                <c:ptCount val="1"/>
                <c:pt idx="0">
                  <c:v>December</c:v>
                </c:pt>
              </c:strCache>
            </c:strRef>
          </c:tx>
          <c:spPr>
            <a:solidFill>
              <a:schemeClr val="accent4"/>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Ratio'!$F$32:$L$32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DBC4-4993-B2C3-C2C65C36F6F0}"/>
            </c:ext>
          </c:extLst>
        </c:ser>
        <c:ser>
          <c:idx val="4"/>
          <c:order val="4"/>
          <c:tx>
            <c:strRef>
              <c:f>'Risk Ratio'!$E$33</c:f>
              <c:strCache>
                <c:ptCount val="1"/>
                <c:pt idx="0">
                  <c:v>January</c:v>
                </c:pt>
              </c:strCache>
            </c:strRef>
          </c:tx>
          <c:spPr>
            <a:solidFill>
              <a:schemeClr val="accent5"/>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Ratio'!$F$33:$L$33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DBC4-4993-B2C3-C2C65C36F6F0}"/>
            </c:ext>
          </c:extLst>
        </c:ser>
        <c:ser>
          <c:idx val="5"/>
          <c:order val="5"/>
          <c:tx>
            <c:strRef>
              <c:f>'Risk Ratio'!$E$34</c:f>
              <c:strCache>
                <c:ptCount val="1"/>
                <c:pt idx="0">
                  <c:v>February</c:v>
                </c:pt>
              </c:strCache>
            </c:strRef>
          </c:tx>
          <c:spPr>
            <a:solidFill>
              <a:schemeClr val="accent6"/>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Ratio'!$F$34:$L$34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DBC4-4993-B2C3-C2C65C36F6F0}"/>
            </c:ext>
          </c:extLst>
        </c:ser>
        <c:ser>
          <c:idx val="6"/>
          <c:order val="6"/>
          <c:tx>
            <c:strRef>
              <c:f>'Risk Ratio'!$E$35</c:f>
              <c:strCache>
                <c:ptCount val="1"/>
                <c:pt idx="0">
                  <c:v>March</c:v>
                </c:pt>
              </c:strCache>
            </c:strRef>
          </c:tx>
          <c:spPr>
            <a:solidFill>
              <a:schemeClr val="accent1">
                <a:lumMod val="60000"/>
              </a:schemeClr>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Ratio'!$F$35:$L$35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DBC4-4993-B2C3-C2C65C36F6F0}"/>
            </c:ext>
          </c:extLst>
        </c:ser>
        <c:ser>
          <c:idx val="7"/>
          <c:order val="7"/>
          <c:tx>
            <c:strRef>
              <c:f>'Risk Ratio'!$E$36</c:f>
              <c:strCache>
                <c:ptCount val="1"/>
                <c:pt idx="0">
                  <c:v>April</c:v>
                </c:pt>
              </c:strCache>
            </c:strRef>
          </c:tx>
          <c:spPr>
            <a:solidFill>
              <a:schemeClr val="accent2">
                <a:lumMod val="60000"/>
              </a:schemeClr>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Ratio'!$F$36:$L$36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DBC4-4993-B2C3-C2C65C36F6F0}"/>
            </c:ext>
          </c:extLst>
        </c:ser>
        <c:ser>
          <c:idx val="8"/>
          <c:order val="8"/>
          <c:tx>
            <c:strRef>
              <c:f>'Risk Ratio'!$E$37</c:f>
              <c:strCache>
                <c:ptCount val="1"/>
                <c:pt idx="0">
                  <c:v>May</c:v>
                </c:pt>
              </c:strCache>
            </c:strRef>
          </c:tx>
          <c:spPr>
            <a:solidFill>
              <a:schemeClr val="accent3">
                <a:lumMod val="60000"/>
              </a:schemeClr>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Ratio'!$F$37:$L$37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DBC4-4993-B2C3-C2C65C36F6F0}"/>
            </c:ext>
          </c:extLst>
        </c:ser>
        <c:ser>
          <c:idx val="9"/>
          <c:order val="9"/>
          <c:tx>
            <c:strRef>
              <c:f>'Risk Ratio'!$E$38</c:f>
              <c:strCache>
                <c:ptCount val="1"/>
                <c:pt idx="0">
                  <c:v>June</c:v>
                </c:pt>
              </c:strCache>
            </c:strRef>
          </c:tx>
          <c:spPr>
            <a:solidFill>
              <a:schemeClr val="accent4">
                <a:lumMod val="60000"/>
              </a:schemeClr>
            </a:solidFill>
            <a:ln>
              <a:noFill/>
            </a:ln>
            <a:effectLst/>
          </c:spPr>
          <c:invertIfNegative val="0"/>
          <c:cat>
            <c:strRef>
              <c:f>'Risk Ratio'!$F$28:$L$28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Ratio'!$F$38:$L$38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DBC4-4993-B2C3-C2C65C36F6F0}"/>
            </c:ext>
          </c:extLst>
        </c:ser>
        <c:dLbls>
          <c:showLegendKey val="0"/>
          <c:showVal val="0"/>
          <c:showCatName val="0"/>
          <c:showSerName val="0"/>
          <c:showPercent val="0"/>
          <c:showBubbleSize val="0"/>
        </c:dLbls>
        <c:gapWidth val="150"/>
        <c:overlap val="100"/>
        <c:axId val="1965385680"/>
        <c:axId val="1965386160"/>
      </c:barChart>
      <c:catAx>
        <c:axId val="1965385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5386160"/>
        <c:crosses val="autoZero"/>
        <c:auto val="1"/>
        <c:lblAlgn val="ctr"/>
        <c:lblOffset val="100"/>
        <c:noMultiLvlLbl val="0"/>
      </c:catAx>
      <c:valAx>
        <c:axId val="196538616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5385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Ratio for Race / Ethnicity Compared to a Neutral Risk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Ratio'!$E$43</c:f>
              <c:strCache>
                <c:ptCount val="1"/>
                <c:pt idx="0">
                  <c:v>September</c:v>
                </c:pt>
              </c:strCache>
            </c:strRef>
          </c:tx>
          <c:spPr>
            <a:solidFill>
              <a:schemeClr val="accent1"/>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Ratio'!$F$43:$L$43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A3D-41ED-86B9-01B8730BEA91}"/>
            </c:ext>
          </c:extLst>
        </c:ser>
        <c:ser>
          <c:idx val="1"/>
          <c:order val="1"/>
          <c:tx>
            <c:strRef>
              <c:f>'Risk Ratio'!$E$44</c:f>
              <c:strCache>
                <c:ptCount val="1"/>
                <c:pt idx="0">
                  <c:v>October</c:v>
                </c:pt>
              </c:strCache>
            </c:strRef>
          </c:tx>
          <c:spPr>
            <a:solidFill>
              <a:schemeClr val="accent2"/>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Ratio'!$F$44:$L$44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EA3D-41ED-86B9-01B8730BEA91}"/>
            </c:ext>
          </c:extLst>
        </c:ser>
        <c:ser>
          <c:idx val="2"/>
          <c:order val="2"/>
          <c:tx>
            <c:strRef>
              <c:f>'Risk Ratio'!$E$45</c:f>
              <c:strCache>
                <c:ptCount val="1"/>
                <c:pt idx="0">
                  <c:v>November</c:v>
                </c:pt>
              </c:strCache>
            </c:strRef>
          </c:tx>
          <c:spPr>
            <a:solidFill>
              <a:schemeClr val="accent3"/>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Ratio'!$F$45:$L$45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EA3D-41ED-86B9-01B8730BEA91}"/>
            </c:ext>
          </c:extLst>
        </c:ser>
        <c:ser>
          <c:idx val="3"/>
          <c:order val="3"/>
          <c:tx>
            <c:strRef>
              <c:f>'Risk Ratio'!$E$46</c:f>
              <c:strCache>
                <c:ptCount val="1"/>
                <c:pt idx="0">
                  <c:v>December</c:v>
                </c:pt>
              </c:strCache>
            </c:strRef>
          </c:tx>
          <c:spPr>
            <a:solidFill>
              <a:schemeClr val="accent4"/>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Ratio'!$F$46:$L$46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EA3D-41ED-86B9-01B8730BEA91}"/>
            </c:ext>
          </c:extLst>
        </c:ser>
        <c:ser>
          <c:idx val="4"/>
          <c:order val="4"/>
          <c:tx>
            <c:strRef>
              <c:f>'Risk Ratio'!$E$47</c:f>
              <c:strCache>
                <c:ptCount val="1"/>
                <c:pt idx="0">
                  <c:v>January</c:v>
                </c:pt>
              </c:strCache>
            </c:strRef>
          </c:tx>
          <c:spPr>
            <a:solidFill>
              <a:schemeClr val="accent5"/>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Ratio'!$F$47:$L$47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EA3D-41ED-86B9-01B8730BEA91}"/>
            </c:ext>
          </c:extLst>
        </c:ser>
        <c:ser>
          <c:idx val="5"/>
          <c:order val="5"/>
          <c:tx>
            <c:strRef>
              <c:f>'Risk Ratio'!$E$48</c:f>
              <c:strCache>
                <c:ptCount val="1"/>
                <c:pt idx="0">
                  <c:v>February</c:v>
                </c:pt>
              </c:strCache>
            </c:strRef>
          </c:tx>
          <c:spPr>
            <a:solidFill>
              <a:schemeClr val="accent6"/>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Ratio'!$F$48:$L$48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EA3D-41ED-86B9-01B8730BEA91}"/>
            </c:ext>
          </c:extLst>
        </c:ser>
        <c:ser>
          <c:idx val="6"/>
          <c:order val="6"/>
          <c:tx>
            <c:strRef>
              <c:f>'Risk Ratio'!$E$49</c:f>
              <c:strCache>
                <c:ptCount val="1"/>
                <c:pt idx="0">
                  <c:v>March</c:v>
                </c:pt>
              </c:strCache>
            </c:strRef>
          </c:tx>
          <c:spPr>
            <a:solidFill>
              <a:schemeClr val="accent1">
                <a:lumMod val="60000"/>
              </a:schemeClr>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Ratio'!$F$49:$L$49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EA3D-41ED-86B9-01B8730BEA91}"/>
            </c:ext>
          </c:extLst>
        </c:ser>
        <c:ser>
          <c:idx val="7"/>
          <c:order val="7"/>
          <c:tx>
            <c:strRef>
              <c:f>'Risk Ratio'!$E$50</c:f>
              <c:strCache>
                <c:ptCount val="1"/>
                <c:pt idx="0">
                  <c:v>April</c:v>
                </c:pt>
              </c:strCache>
            </c:strRef>
          </c:tx>
          <c:spPr>
            <a:solidFill>
              <a:schemeClr val="accent2">
                <a:lumMod val="60000"/>
              </a:schemeClr>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Ratio'!$F$50:$L$50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EA3D-41ED-86B9-01B8730BEA91}"/>
            </c:ext>
          </c:extLst>
        </c:ser>
        <c:ser>
          <c:idx val="8"/>
          <c:order val="8"/>
          <c:tx>
            <c:strRef>
              <c:f>'Risk Ratio'!$E$51</c:f>
              <c:strCache>
                <c:ptCount val="1"/>
                <c:pt idx="0">
                  <c:v>May</c:v>
                </c:pt>
              </c:strCache>
            </c:strRef>
          </c:tx>
          <c:spPr>
            <a:solidFill>
              <a:schemeClr val="accent3">
                <a:lumMod val="60000"/>
              </a:schemeClr>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Ratio'!$F$51:$L$51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EA3D-41ED-86B9-01B8730BEA91}"/>
            </c:ext>
          </c:extLst>
        </c:ser>
        <c:ser>
          <c:idx val="9"/>
          <c:order val="9"/>
          <c:tx>
            <c:strRef>
              <c:f>'Risk Ratio'!$E$52</c:f>
              <c:strCache>
                <c:ptCount val="1"/>
                <c:pt idx="0">
                  <c:v>June</c:v>
                </c:pt>
              </c:strCache>
            </c:strRef>
          </c:tx>
          <c:spPr>
            <a:solidFill>
              <a:schemeClr val="accent4">
                <a:lumMod val="60000"/>
              </a:schemeClr>
            </a:solidFill>
            <a:ln>
              <a:noFill/>
            </a:ln>
            <a:effectLst/>
          </c:spPr>
          <c:invertIfNegative val="0"/>
          <c:cat>
            <c:strRef>
              <c:f>'Risk Ratio'!$F$42:$L$42</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Ratio'!$F$52:$L$52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EA3D-41ED-86B9-01B8730BEA91}"/>
            </c:ext>
          </c:extLst>
        </c:ser>
        <c:dLbls>
          <c:showLegendKey val="0"/>
          <c:showVal val="0"/>
          <c:showCatName val="0"/>
          <c:showSerName val="0"/>
          <c:showPercent val="0"/>
          <c:showBubbleSize val="0"/>
        </c:dLbls>
        <c:gapWidth val="150"/>
        <c:overlap val="100"/>
        <c:axId val="1368210416"/>
        <c:axId val="1368204176"/>
      </c:barChart>
      <c:catAx>
        <c:axId val="13682104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8204176"/>
        <c:crosses val="autoZero"/>
        <c:auto val="1"/>
        <c:lblAlgn val="ctr"/>
        <c:lblOffset val="100"/>
        <c:noMultiLvlLbl val="0"/>
      </c:catAx>
      <c:valAx>
        <c:axId val="136820417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8210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Ratio for Race /Ethnicity Compared to a Neutral Risk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Ratio'!$E$56</c:f>
              <c:strCache>
                <c:ptCount val="1"/>
                <c:pt idx="0">
                  <c:v>September</c:v>
                </c:pt>
              </c:strCache>
            </c:strRef>
          </c:tx>
          <c:spPr>
            <a:solidFill>
              <a:schemeClr val="accent1"/>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Ratio'!$F$56:$L$56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525-4181-B129-5714BCB6E3F9}"/>
            </c:ext>
          </c:extLst>
        </c:ser>
        <c:ser>
          <c:idx val="1"/>
          <c:order val="1"/>
          <c:tx>
            <c:strRef>
              <c:f>'Risk Ratio'!$E$57</c:f>
              <c:strCache>
                <c:ptCount val="1"/>
                <c:pt idx="0">
                  <c:v>October</c:v>
                </c:pt>
              </c:strCache>
            </c:strRef>
          </c:tx>
          <c:spPr>
            <a:solidFill>
              <a:schemeClr val="accent2"/>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Ratio'!$F$57:$L$57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C525-4181-B129-5714BCB6E3F9}"/>
            </c:ext>
          </c:extLst>
        </c:ser>
        <c:ser>
          <c:idx val="2"/>
          <c:order val="2"/>
          <c:tx>
            <c:strRef>
              <c:f>'Risk Ratio'!$E$58</c:f>
              <c:strCache>
                <c:ptCount val="1"/>
                <c:pt idx="0">
                  <c:v>November</c:v>
                </c:pt>
              </c:strCache>
            </c:strRef>
          </c:tx>
          <c:spPr>
            <a:solidFill>
              <a:schemeClr val="accent3"/>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Ratio'!$F$58:$L$58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C525-4181-B129-5714BCB6E3F9}"/>
            </c:ext>
          </c:extLst>
        </c:ser>
        <c:ser>
          <c:idx val="3"/>
          <c:order val="3"/>
          <c:tx>
            <c:strRef>
              <c:f>'Risk Ratio'!$E$59</c:f>
              <c:strCache>
                <c:ptCount val="1"/>
                <c:pt idx="0">
                  <c:v>December</c:v>
                </c:pt>
              </c:strCache>
            </c:strRef>
          </c:tx>
          <c:spPr>
            <a:solidFill>
              <a:schemeClr val="accent4"/>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Ratio'!$F$59:$L$59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C525-4181-B129-5714BCB6E3F9}"/>
            </c:ext>
          </c:extLst>
        </c:ser>
        <c:ser>
          <c:idx val="4"/>
          <c:order val="4"/>
          <c:tx>
            <c:strRef>
              <c:f>'Risk Ratio'!$E$60</c:f>
              <c:strCache>
                <c:ptCount val="1"/>
                <c:pt idx="0">
                  <c:v>January</c:v>
                </c:pt>
              </c:strCache>
            </c:strRef>
          </c:tx>
          <c:spPr>
            <a:solidFill>
              <a:schemeClr val="accent5"/>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Ratio'!$F$60:$L$60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C525-4181-B129-5714BCB6E3F9}"/>
            </c:ext>
          </c:extLst>
        </c:ser>
        <c:ser>
          <c:idx val="5"/>
          <c:order val="5"/>
          <c:tx>
            <c:strRef>
              <c:f>'Risk Ratio'!$E$61</c:f>
              <c:strCache>
                <c:ptCount val="1"/>
                <c:pt idx="0">
                  <c:v>February</c:v>
                </c:pt>
              </c:strCache>
            </c:strRef>
          </c:tx>
          <c:spPr>
            <a:solidFill>
              <a:schemeClr val="accent6"/>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Ratio'!$F$61:$L$61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C525-4181-B129-5714BCB6E3F9}"/>
            </c:ext>
          </c:extLst>
        </c:ser>
        <c:ser>
          <c:idx val="6"/>
          <c:order val="6"/>
          <c:tx>
            <c:strRef>
              <c:f>'Risk Ratio'!$E$62</c:f>
              <c:strCache>
                <c:ptCount val="1"/>
                <c:pt idx="0">
                  <c:v>March</c:v>
                </c:pt>
              </c:strCache>
            </c:strRef>
          </c:tx>
          <c:spPr>
            <a:solidFill>
              <a:schemeClr val="accent1">
                <a:lumMod val="60000"/>
              </a:schemeClr>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Ratio'!$F$62:$L$62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C525-4181-B129-5714BCB6E3F9}"/>
            </c:ext>
          </c:extLst>
        </c:ser>
        <c:ser>
          <c:idx val="7"/>
          <c:order val="7"/>
          <c:tx>
            <c:strRef>
              <c:f>'Risk Ratio'!$E$63</c:f>
              <c:strCache>
                <c:ptCount val="1"/>
                <c:pt idx="0">
                  <c:v>April</c:v>
                </c:pt>
              </c:strCache>
            </c:strRef>
          </c:tx>
          <c:spPr>
            <a:solidFill>
              <a:schemeClr val="accent2">
                <a:lumMod val="60000"/>
              </a:schemeClr>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Ratio'!$F$63:$L$63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C525-4181-B129-5714BCB6E3F9}"/>
            </c:ext>
          </c:extLst>
        </c:ser>
        <c:ser>
          <c:idx val="8"/>
          <c:order val="8"/>
          <c:tx>
            <c:strRef>
              <c:f>'Risk Ratio'!$E$64</c:f>
              <c:strCache>
                <c:ptCount val="1"/>
                <c:pt idx="0">
                  <c:v>May</c:v>
                </c:pt>
              </c:strCache>
            </c:strRef>
          </c:tx>
          <c:spPr>
            <a:solidFill>
              <a:schemeClr val="accent3">
                <a:lumMod val="60000"/>
              </a:schemeClr>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Ratio'!$F$64:$L$64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C525-4181-B129-5714BCB6E3F9}"/>
            </c:ext>
          </c:extLst>
        </c:ser>
        <c:ser>
          <c:idx val="9"/>
          <c:order val="9"/>
          <c:tx>
            <c:strRef>
              <c:f>'Risk Ratio'!$E$65</c:f>
              <c:strCache>
                <c:ptCount val="1"/>
                <c:pt idx="0">
                  <c:v>June</c:v>
                </c:pt>
              </c:strCache>
            </c:strRef>
          </c:tx>
          <c:spPr>
            <a:solidFill>
              <a:schemeClr val="accent4">
                <a:lumMod val="60000"/>
              </a:schemeClr>
            </a:solidFill>
            <a:ln>
              <a:noFill/>
            </a:ln>
            <a:effectLst/>
          </c:spPr>
          <c:invertIfNegative val="0"/>
          <c:cat>
            <c:strRef>
              <c:f>'Risk Ratio'!$F$55:$L$55</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Ratio'!$F$65:$L$65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C525-4181-B129-5714BCB6E3F9}"/>
            </c:ext>
          </c:extLst>
        </c:ser>
        <c:dLbls>
          <c:showLegendKey val="0"/>
          <c:showVal val="0"/>
          <c:showCatName val="0"/>
          <c:showSerName val="0"/>
          <c:showPercent val="0"/>
          <c:showBubbleSize val="0"/>
        </c:dLbls>
        <c:gapWidth val="150"/>
        <c:overlap val="100"/>
        <c:axId val="508214256"/>
        <c:axId val="508217616"/>
      </c:barChart>
      <c:catAx>
        <c:axId val="5082142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217616"/>
        <c:crosses val="autoZero"/>
        <c:auto val="1"/>
        <c:lblAlgn val="ctr"/>
        <c:lblOffset val="100"/>
        <c:noMultiLvlLbl val="0"/>
      </c:catAx>
      <c:valAx>
        <c:axId val="50821761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821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Ratio for Race / Ethnicity Compared to a Neutral Risk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Ratio'!$E$69</c:f>
              <c:strCache>
                <c:ptCount val="1"/>
                <c:pt idx="0">
                  <c:v>September</c:v>
                </c:pt>
              </c:strCache>
            </c:strRef>
          </c:tx>
          <c:spPr>
            <a:solidFill>
              <a:schemeClr val="accent1"/>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Ratio'!$F$69:$L$69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8DF-4A5E-A34E-13F346D170C6}"/>
            </c:ext>
          </c:extLst>
        </c:ser>
        <c:ser>
          <c:idx val="1"/>
          <c:order val="1"/>
          <c:tx>
            <c:strRef>
              <c:f>'Risk Ratio'!$E$70</c:f>
              <c:strCache>
                <c:ptCount val="1"/>
                <c:pt idx="0">
                  <c:v>October</c:v>
                </c:pt>
              </c:strCache>
            </c:strRef>
          </c:tx>
          <c:spPr>
            <a:solidFill>
              <a:schemeClr val="accent2"/>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Ratio'!$F$70:$L$70</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8DF-4A5E-A34E-13F346D170C6}"/>
            </c:ext>
          </c:extLst>
        </c:ser>
        <c:ser>
          <c:idx val="2"/>
          <c:order val="2"/>
          <c:tx>
            <c:strRef>
              <c:f>'Risk Ratio'!$E$71</c:f>
              <c:strCache>
                <c:ptCount val="1"/>
                <c:pt idx="0">
                  <c:v>November</c:v>
                </c:pt>
              </c:strCache>
            </c:strRef>
          </c:tx>
          <c:spPr>
            <a:solidFill>
              <a:schemeClr val="accent3"/>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Ratio'!$F$71:$L$71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D8DF-4A5E-A34E-13F346D170C6}"/>
            </c:ext>
          </c:extLst>
        </c:ser>
        <c:ser>
          <c:idx val="3"/>
          <c:order val="3"/>
          <c:tx>
            <c:strRef>
              <c:f>'Risk Ratio'!$E$72</c:f>
              <c:strCache>
                <c:ptCount val="1"/>
                <c:pt idx="0">
                  <c:v>December</c:v>
                </c:pt>
              </c:strCache>
            </c:strRef>
          </c:tx>
          <c:spPr>
            <a:solidFill>
              <a:schemeClr val="accent4"/>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Ratio'!$F$72:$L$72</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D8DF-4A5E-A34E-13F346D170C6}"/>
            </c:ext>
          </c:extLst>
        </c:ser>
        <c:ser>
          <c:idx val="4"/>
          <c:order val="4"/>
          <c:tx>
            <c:strRef>
              <c:f>'Risk Ratio'!$E$73</c:f>
              <c:strCache>
                <c:ptCount val="1"/>
                <c:pt idx="0">
                  <c:v>January</c:v>
                </c:pt>
              </c:strCache>
            </c:strRef>
          </c:tx>
          <c:spPr>
            <a:solidFill>
              <a:schemeClr val="accent5"/>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Ratio'!$F$73:$L$73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D8DF-4A5E-A34E-13F346D170C6}"/>
            </c:ext>
          </c:extLst>
        </c:ser>
        <c:ser>
          <c:idx val="5"/>
          <c:order val="5"/>
          <c:tx>
            <c:strRef>
              <c:f>'Risk Ratio'!$E$74</c:f>
              <c:strCache>
                <c:ptCount val="1"/>
                <c:pt idx="0">
                  <c:v>February</c:v>
                </c:pt>
              </c:strCache>
            </c:strRef>
          </c:tx>
          <c:spPr>
            <a:solidFill>
              <a:schemeClr val="accent6"/>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Ratio'!$F$74:$L$74</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D8DF-4A5E-A34E-13F346D170C6}"/>
            </c:ext>
          </c:extLst>
        </c:ser>
        <c:ser>
          <c:idx val="6"/>
          <c:order val="6"/>
          <c:tx>
            <c:strRef>
              <c:f>'Risk Ratio'!$E$75</c:f>
              <c:strCache>
                <c:ptCount val="1"/>
                <c:pt idx="0">
                  <c:v>March</c:v>
                </c:pt>
              </c:strCache>
            </c:strRef>
          </c:tx>
          <c:spPr>
            <a:solidFill>
              <a:schemeClr val="accent1">
                <a:lumMod val="60000"/>
              </a:schemeClr>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Ratio'!$F$75:$L$75</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6-D8DF-4A5E-A34E-13F346D170C6}"/>
            </c:ext>
          </c:extLst>
        </c:ser>
        <c:ser>
          <c:idx val="7"/>
          <c:order val="7"/>
          <c:tx>
            <c:strRef>
              <c:f>'Risk Ratio'!$E$76</c:f>
              <c:strCache>
                <c:ptCount val="1"/>
                <c:pt idx="0">
                  <c:v>April</c:v>
                </c:pt>
              </c:strCache>
            </c:strRef>
          </c:tx>
          <c:spPr>
            <a:solidFill>
              <a:schemeClr val="accent2">
                <a:lumMod val="60000"/>
              </a:schemeClr>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Ratio'!$F$76:$L$76</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D8DF-4A5E-A34E-13F346D170C6}"/>
            </c:ext>
          </c:extLst>
        </c:ser>
        <c:ser>
          <c:idx val="8"/>
          <c:order val="8"/>
          <c:tx>
            <c:strRef>
              <c:f>'Risk Ratio'!$E$77</c:f>
              <c:strCache>
                <c:ptCount val="1"/>
                <c:pt idx="0">
                  <c:v>May</c:v>
                </c:pt>
              </c:strCache>
            </c:strRef>
          </c:tx>
          <c:spPr>
            <a:solidFill>
              <a:schemeClr val="accent3">
                <a:lumMod val="60000"/>
              </a:schemeClr>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Ratio'!$F$77:$L$77</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8-D8DF-4A5E-A34E-13F346D170C6}"/>
            </c:ext>
          </c:extLst>
        </c:ser>
        <c:ser>
          <c:idx val="9"/>
          <c:order val="9"/>
          <c:tx>
            <c:strRef>
              <c:f>'Risk Ratio'!$E$78</c:f>
              <c:strCache>
                <c:ptCount val="1"/>
                <c:pt idx="0">
                  <c:v>June</c:v>
                </c:pt>
              </c:strCache>
            </c:strRef>
          </c:tx>
          <c:spPr>
            <a:solidFill>
              <a:schemeClr val="accent4">
                <a:lumMod val="60000"/>
              </a:schemeClr>
            </a:solidFill>
            <a:ln>
              <a:noFill/>
            </a:ln>
            <a:effectLst/>
          </c:spPr>
          <c:invertIfNegative val="0"/>
          <c:cat>
            <c:strRef>
              <c:f>'Risk Ratio'!$F$68:$L$68</c:f>
              <c:strCache>
                <c:ptCount val="7"/>
                <c:pt idx="0">
                  <c:v>American Indian</c:v>
                </c:pt>
                <c:pt idx="1">
                  <c:v>Asian/Pacific Islander</c:v>
                </c:pt>
                <c:pt idx="2">
                  <c:v>Black/African American</c:v>
                </c:pt>
                <c:pt idx="3">
                  <c:v>Hispanic / Latino</c:v>
                </c:pt>
                <c:pt idx="4">
                  <c:v>Two or More Races</c:v>
                </c:pt>
                <c:pt idx="5">
                  <c:v>Unknown</c:v>
                </c:pt>
                <c:pt idx="6">
                  <c:v>White</c:v>
                </c:pt>
              </c:strCache>
            </c:strRef>
          </c:cat>
          <c:val>
            <c:numRef>
              <c:f>'Risk Ratio'!$F$78:$L$78</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9-D8DF-4A5E-A34E-13F346D170C6}"/>
            </c:ext>
          </c:extLst>
        </c:ser>
        <c:dLbls>
          <c:showLegendKey val="0"/>
          <c:showVal val="0"/>
          <c:showCatName val="0"/>
          <c:showSerName val="0"/>
          <c:showPercent val="0"/>
          <c:showBubbleSize val="0"/>
        </c:dLbls>
        <c:gapWidth val="150"/>
        <c:overlap val="100"/>
        <c:axId val="652742400"/>
        <c:axId val="652733760"/>
      </c:barChart>
      <c:catAx>
        <c:axId val="652742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2733760"/>
        <c:crosses val="autoZero"/>
        <c:auto val="1"/>
        <c:lblAlgn val="ctr"/>
        <c:lblOffset val="100"/>
        <c:noMultiLvlLbl val="0"/>
      </c:catAx>
      <c:valAx>
        <c:axId val="65273376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274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Ratio for Students with Specific Designations Compared to All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Ratio'!$E$83</c:f>
              <c:strCache>
                <c:ptCount val="1"/>
                <c:pt idx="0">
                  <c:v>September</c:v>
                </c:pt>
              </c:strCache>
            </c:strRef>
          </c:tx>
          <c:spPr>
            <a:solidFill>
              <a:schemeClr val="accent1"/>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Ratio'!$F$83:$H$83</c:f>
              <c:numCache>
                <c:formatCode>0.00</c:formatCode>
                <c:ptCount val="3"/>
                <c:pt idx="0">
                  <c:v>0</c:v>
                </c:pt>
                <c:pt idx="1">
                  <c:v>0</c:v>
                </c:pt>
                <c:pt idx="2">
                  <c:v>0</c:v>
                </c:pt>
              </c:numCache>
            </c:numRef>
          </c:val>
          <c:extLst>
            <c:ext xmlns:c16="http://schemas.microsoft.com/office/drawing/2014/chart" uri="{C3380CC4-5D6E-409C-BE32-E72D297353CC}">
              <c16:uniqueId val="{00000000-65E2-4038-82D4-0726DD92322D}"/>
            </c:ext>
          </c:extLst>
        </c:ser>
        <c:ser>
          <c:idx val="1"/>
          <c:order val="1"/>
          <c:tx>
            <c:strRef>
              <c:f>'Risk Ratio'!$E$84</c:f>
              <c:strCache>
                <c:ptCount val="1"/>
                <c:pt idx="0">
                  <c:v>October</c:v>
                </c:pt>
              </c:strCache>
            </c:strRef>
          </c:tx>
          <c:spPr>
            <a:solidFill>
              <a:schemeClr val="accent2"/>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Ratio'!$F$84:$H$84</c:f>
              <c:numCache>
                <c:formatCode>0.00</c:formatCode>
                <c:ptCount val="3"/>
                <c:pt idx="0">
                  <c:v>0</c:v>
                </c:pt>
                <c:pt idx="1">
                  <c:v>0</c:v>
                </c:pt>
                <c:pt idx="2">
                  <c:v>0</c:v>
                </c:pt>
              </c:numCache>
            </c:numRef>
          </c:val>
          <c:extLst>
            <c:ext xmlns:c16="http://schemas.microsoft.com/office/drawing/2014/chart" uri="{C3380CC4-5D6E-409C-BE32-E72D297353CC}">
              <c16:uniqueId val="{00000001-65E2-4038-82D4-0726DD92322D}"/>
            </c:ext>
          </c:extLst>
        </c:ser>
        <c:ser>
          <c:idx val="2"/>
          <c:order val="2"/>
          <c:tx>
            <c:strRef>
              <c:f>'Risk Ratio'!$E$85</c:f>
              <c:strCache>
                <c:ptCount val="1"/>
                <c:pt idx="0">
                  <c:v>November</c:v>
                </c:pt>
              </c:strCache>
            </c:strRef>
          </c:tx>
          <c:spPr>
            <a:solidFill>
              <a:schemeClr val="accent3"/>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Ratio'!$F$85:$H$85</c:f>
              <c:numCache>
                <c:formatCode>0.00</c:formatCode>
                <c:ptCount val="3"/>
                <c:pt idx="0">
                  <c:v>0</c:v>
                </c:pt>
                <c:pt idx="1">
                  <c:v>0</c:v>
                </c:pt>
                <c:pt idx="2">
                  <c:v>0</c:v>
                </c:pt>
              </c:numCache>
            </c:numRef>
          </c:val>
          <c:extLst>
            <c:ext xmlns:c16="http://schemas.microsoft.com/office/drawing/2014/chart" uri="{C3380CC4-5D6E-409C-BE32-E72D297353CC}">
              <c16:uniqueId val="{00000002-65E2-4038-82D4-0726DD92322D}"/>
            </c:ext>
          </c:extLst>
        </c:ser>
        <c:ser>
          <c:idx val="3"/>
          <c:order val="3"/>
          <c:tx>
            <c:strRef>
              <c:f>'Risk Ratio'!$E$86</c:f>
              <c:strCache>
                <c:ptCount val="1"/>
                <c:pt idx="0">
                  <c:v>December</c:v>
                </c:pt>
              </c:strCache>
            </c:strRef>
          </c:tx>
          <c:spPr>
            <a:solidFill>
              <a:schemeClr val="accent4"/>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Ratio'!$F$86:$H$86</c:f>
              <c:numCache>
                <c:formatCode>0.00</c:formatCode>
                <c:ptCount val="3"/>
                <c:pt idx="0">
                  <c:v>0</c:v>
                </c:pt>
                <c:pt idx="1">
                  <c:v>0</c:v>
                </c:pt>
                <c:pt idx="2">
                  <c:v>0</c:v>
                </c:pt>
              </c:numCache>
            </c:numRef>
          </c:val>
          <c:extLst>
            <c:ext xmlns:c16="http://schemas.microsoft.com/office/drawing/2014/chart" uri="{C3380CC4-5D6E-409C-BE32-E72D297353CC}">
              <c16:uniqueId val="{00000003-65E2-4038-82D4-0726DD92322D}"/>
            </c:ext>
          </c:extLst>
        </c:ser>
        <c:ser>
          <c:idx val="4"/>
          <c:order val="4"/>
          <c:tx>
            <c:strRef>
              <c:f>'Risk Ratio'!$E$87</c:f>
              <c:strCache>
                <c:ptCount val="1"/>
                <c:pt idx="0">
                  <c:v>January</c:v>
                </c:pt>
              </c:strCache>
            </c:strRef>
          </c:tx>
          <c:spPr>
            <a:solidFill>
              <a:schemeClr val="accent5"/>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Ratio'!$F$87:$H$87</c:f>
              <c:numCache>
                <c:formatCode>0.00</c:formatCode>
                <c:ptCount val="3"/>
                <c:pt idx="0">
                  <c:v>0</c:v>
                </c:pt>
                <c:pt idx="1">
                  <c:v>0</c:v>
                </c:pt>
                <c:pt idx="2">
                  <c:v>0</c:v>
                </c:pt>
              </c:numCache>
            </c:numRef>
          </c:val>
          <c:extLst>
            <c:ext xmlns:c16="http://schemas.microsoft.com/office/drawing/2014/chart" uri="{C3380CC4-5D6E-409C-BE32-E72D297353CC}">
              <c16:uniqueId val="{00000004-65E2-4038-82D4-0726DD92322D}"/>
            </c:ext>
          </c:extLst>
        </c:ser>
        <c:ser>
          <c:idx val="5"/>
          <c:order val="5"/>
          <c:tx>
            <c:strRef>
              <c:f>'Risk Ratio'!$E$88</c:f>
              <c:strCache>
                <c:ptCount val="1"/>
                <c:pt idx="0">
                  <c:v>February</c:v>
                </c:pt>
              </c:strCache>
            </c:strRef>
          </c:tx>
          <c:spPr>
            <a:solidFill>
              <a:schemeClr val="accent6"/>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Ratio'!$F$88:$H$88</c:f>
              <c:numCache>
                <c:formatCode>0.00</c:formatCode>
                <c:ptCount val="3"/>
                <c:pt idx="0">
                  <c:v>0</c:v>
                </c:pt>
                <c:pt idx="1">
                  <c:v>0</c:v>
                </c:pt>
                <c:pt idx="2">
                  <c:v>0</c:v>
                </c:pt>
              </c:numCache>
            </c:numRef>
          </c:val>
          <c:extLst>
            <c:ext xmlns:c16="http://schemas.microsoft.com/office/drawing/2014/chart" uri="{C3380CC4-5D6E-409C-BE32-E72D297353CC}">
              <c16:uniqueId val="{00000005-65E2-4038-82D4-0726DD92322D}"/>
            </c:ext>
          </c:extLst>
        </c:ser>
        <c:ser>
          <c:idx val="6"/>
          <c:order val="6"/>
          <c:tx>
            <c:strRef>
              <c:f>'Risk Ratio'!$E$89</c:f>
              <c:strCache>
                <c:ptCount val="1"/>
                <c:pt idx="0">
                  <c:v>March</c:v>
                </c:pt>
              </c:strCache>
            </c:strRef>
          </c:tx>
          <c:spPr>
            <a:solidFill>
              <a:schemeClr val="accent1">
                <a:lumMod val="60000"/>
              </a:schemeClr>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Ratio'!$F$89:$H$89</c:f>
              <c:numCache>
                <c:formatCode>0.00</c:formatCode>
                <c:ptCount val="3"/>
                <c:pt idx="0">
                  <c:v>0</c:v>
                </c:pt>
                <c:pt idx="1">
                  <c:v>0</c:v>
                </c:pt>
                <c:pt idx="2">
                  <c:v>0</c:v>
                </c:pt>
              </c:numCache>
            </c:numRef>
          </c:val>
          <c:extLst>
            <c:ext xmlns:c16="http://schemas.microsoft.com/office/drawing/2014/chart" uri="{C3380CC4-5D6E-409C-BE32-E72D297353CC}">
              <c16:uniqueId val="{00000006-65E2-4038-82D4-0726DD92322D}"/>
            </c:ext>
          </c:extLst>
        </c:ser>
        <c:ser>
          <c:idx val="7"/>
          <c:order val="7"/>
          <c:tx>
            <c:strRef>
              <c:f>'Risk Ratio'!$E$90</c:f>
              <c:strCache>
                <c:ptCount val="1"/>
                <c:pt idx="0">
                  <c:v>April</c:v>
                </c:pt>
              </c:strCache>
            </c:strRef>
          </c:tx>
          <c:spPr>
            <a:solidFill>
              <a:schemeClr val="accent2">
                <a:lumMod val="60000"/>
              </a:schemeClr>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Ratio'!$F$90:$H$90</c:f>
              <c:numCache>
                <c:formatCode>0.00</c:formatCode>
                <c:ptCount val="3"/>
                <c:pt idx="0">
                  <c:v>0</c:v>
                </c:pt>
                <c:pt idx="1">
                  <c:v>0</c:v>
                </c:pt>
                <c:pt idx="2">
                  <c:v>0</c:v>
                </c:pt>
              </c:numCache>
            </c:numRef>
          </c:val>
          <c:extLst>
            <c:ext xmlns:c16="http://schemas.microsoft.com/office/drawing/2014/chart" uri="{C3380CC4-5D6E-409C-BE32-E72D297353CC}">
              <c16:uniqueId val="{00000007-65E2-4038-82D4-0726DD92322D}"/>
            </c:ext>
          </c:extLst>
        </c:ser>
        <c:ser>
          <c:idx val="8"/>
          <c:order val="8"/>
          <c:tx>
            <c:strRef>
              <c:f>'Risk Ratio'!$E$91</c:f>
              <c:strCache>
                <c:ptCount val="1"/>
                <c:pt idx="0">
                  <c:v>May</c:v>
                </c:pt>
              </c:strCache>
            </c:strRef>
          </c:tx>
          <c:spPr>
            <a:solidFill>
              <a:schemeClr val="accent3">
                <a:lumMod val="60000"/>
              </a:schemeClr>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Ratio'!$F$91:$H$91</c:f>
              <c:numCache>
                <c:formatCode>0.00</c:formatCode>
                <c:ptCount val="3"/>
                <c:pt idx="0">
                  <c:v>0</c:v>
                </c:pt>
                <c:pt idx="1">
                  <c:v>0</c:v>
                </c:pt>
                <c:pt idx="2">
                  <c:v>0</c:v>
                </c:pt>
              </c:numCache>
            </c:numRef>
          </c:val>
          <c:extLst>
            <c:ext xmlns:c16="http://schemas.microsoft.com/office/drawing/2014/chart" uri="{C3380CC4-5D6E-409C-BE32-E72D297353CC}">
              <c16:uniqueId val="{00000008-65E2-4038-82D4-0726DD92322D}"/>
            </c:ext>
          </c:extLst>
        </c:ser>
        <c:ser>
          <c:idx val="9"/>
          <c:order val="9"/>
          <c:tx>
            <c:strRef>
              <c:f>'Risk Ratio'!$E$92</c:f>
              <c:strCache>
                <c:ptCount val="1"/>
                <c:pt idx="0">
                  <c:v>June</c:v>
                </c:pt>
              </c:strCache>
            </c:strRef>
          </c:tx>
          <c:spPr>
            <a:solidFill>
              <a:schemeClr val="accent4">
                <a:lumMod val="60000"/>
              </a:schemeClr>
            </a:solidFill>
            <a:ln>
              <a:noFill/>
            </a:ln>
            <a:effectLst/>
          </c:spPr>
          <c:invertIfNegative val="0"/>
          <c:cat>
            <c:strRef>
              <c:f>'Risk Ratio'!$F$82:$H$82</c:f>
              <c:strCache>
                <c:ptCount val="3"/>
                <c:pt idx="0">
                  <c:v>Students with IEPs</c:v>
                </c:pt>
                <c:pt idx="1">
                  <c:v>Students with 504 Plans</c:v>
                </c:pt>
                <c:pt idx="2">
                  <c:v>Students Who Receive Free &amp; Reduced Lunch</c:v>
                </c:pt>
              </c:strCache>
            </c:strRef>
          </c:cat>
          <c:val>
            <c:numRef>
              <c:f>'Risk Ratio'!$F$92:$H$92</c:f>
              <c:numCache>
                <c:formatCode>0.00</c:formatCode>
                <c:ptCount val="3"/>
                <c:pt idx="0">
                  <c:v>0</c:v>
                </c:pt>
                <c:pt idx="1">
                  <c:v>0</c:v>
                </c:pt>
                <c:pt idx="2">
                  <c:v>0</c:v>
                </c:pt>
              </c:numCache>
            </c:numRef>
          </c:val>
          <c:extLst>
            <c:ext xmlns:c16="http://schemas.microsoft.com/office/drawing/2014/chart" uri="{C3380CC4-5D6E-409C-BE32-E72D297353CC}">
              <c16:uniqueId val="{00000009-65E2-4038-82D4-0726DD92322D}"/>
            </c:ext>
          </c:extLst>
        </c:ser>
        <c:dLbls>
          <c:showLegendKey val="0"/>
          <c:showVal val="0"/>
          <c:showCatName val="0"/>
          <c:showSerName val="0"/>
          <c:showPercent val="0"/>
          <c:showBubbleSize val="0"/>
        </c:dLbls>
        <c:gapWidth val="150"/>
        <c:overlap val="100"/>
        <c:axId val="691958992"/>
        <c:axId val="691959472"/>
      </c:barChart>
      <c:catAx>
        <c:axId val="691958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959472"/>
        <c:crosses val="autoZero"/>
        <c:auto val="1"/>
        <c:lblAlgn val="ctr"/>
        <c:lblOffset val="100"/>
        <c:noMultiLvlLbl val="0"/>
      </c:catAx>
      <c:valAx>
        <c:axId val="691959472"/>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95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a:t>
            </a:r>
            <a:r>
              <a:rPr lang="en-US" baseline="0"/>
              <a:t> Risk Ratio for Students with Specific Desginations Comapred to All Students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Ratio'!$E$98</c:f>
              <c:strCache>
                <c:ptCount val="1"/>
                <c:pt idx="0">
                  <c:v>September</c:v>
                </c:pt>
              </c:strCache>
            </c:strRef>
          </c:tx>
          <c:spPr>
            <a:solidFill>
              <a:schemeClr val="accent1"/>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Ratio'!$F$98:$H$98</c:f>
              <c:numCache>
                <c:formatCode>0.00</c:formatCode>
                <c:ptCount val="3"/>
                <c:pt idx="0">
                  <c:v>0</c:v>
                </c:pt>
                <c:pt idx="1">
                  <c:v>0</c:v>
                </c:pt>
                <c:pt idx="2">
                  <c:v>0</c:v>
                </c:pt>
              </c:numCache>
            </c:numRef>
          </c:val>
          <c:extLst>
            <c:ext xmlns:c16="http://schemas.microsoft.com/office/drawing/2014/chart" uri="{C3380CC4-5D6E-409C-BE32-E72D297353CC}">
              <c16:uniqueId val="{00000000-6C95-42CC-BACF-68D5467B150B}"/>
            </c:ext>
          </c:extLst>
        </c:ser>
        <c:ser>
          <c:idx val="1"/>
          <c:order val="1"/>
          <c:tx>
            <c:strRef>
              <c:f>'Risk Ratio'!$E$99</c:f>
              <c:strCache>
                <c:ptCount val="1"/>
                <c:pt idx="0">
                  <c:v>October</c:v>
                </c:pt>
              </c:strCache>
            </c:strRef>
          </c:tx>
          <c:spPr>
            <a:solidFill>
              <a:schemeClr val="accent2"/>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Ratio'!$F$99:$H$99</c:f>
              <c:numCache>
                <c:formatCode>0.00</c:formatCode>
                <c:ptCount val="3"/>
                <c:pt idx="0">
                  <c:v>0</c:v>
                </c:pt>
                <c:pt idx="1">
                  <c:v>0</c:v>
                </c:pt>
                <c:pt idx="2">
                  <c:v>0</c:v>
                </c:pt>
              </c:numCache>
            </c:numRef>
          </c:val>
          <c:extLst>
            <c:ext xmlns:c16="http://schemas.microsoft.com/office/drawing/2014/chart" uri="{C3380CC4-5D6E-409C-BE32-E72D297353CC}">
              <c16:uniqueId val="{00000001-6C95-42CC-BACF-68D5467B150B}"/>
            </c:ext>
          </c:extLst>
        </c:ser>
        <c:ser>
          <c:idx val="2"/>
          <c:order val="2"/>
          <c:tx>
            <c:strRef>
              <c:f>'Risk Ratio'!$E$100</c:f>
              <c:strCache>
                <c:ptCount val="1"/>
                <c:pt idx="0">
                  <c:v>November</c:v>
                </c:pt>
              </c:strCache>
            </c:strRef>
          </c:tx>
          <c:spPr>
            <a:solidFill>
              <a:schemeClr val="accent3"/>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Ratio'!$F$100:$H$100</c:f>
              <c:numCache>
                <c:formatCode>0.00</c:formatCode>
                <c:ptCount val="3"/>
                <c:pt idx="0">
                  <c:v>0</c:v>
                </c:pt>
                <c:pt idx="1">
                  <c:v>0</c:v>
                </c:pt>
                <c:pt idx="2">
                  <c:v>0</c:v>
                </c:pt>
              </c:numCache>
            </c:numRef>
          </c:val>
          <c:extLst>
            <c:ext xmlns:c16="http://schemas.microsoft.com/office/drawing/2014/chart" uri="{C3380CC4-5D6E-409C-BE32-E72D297353CC}">
              <c16:uniqueId val="{00000002-6C95-42CC-BACF-68D5467B150B}"/>
            </c:ext>
          </c:extLst>
        </c:ser>
        <c:ser>
          <c:idx val="3"/>
          <c:order val="3"/>
          <c:tx>
            <c:strRef>
              <c:f>'Risk Ratio'!$E$101</c:f>
              <c:strCache>
                <c:ptCount val="1"/>
                <c:pt idx="0">
                  <c:v>December</c:v>
                </c:pt>
              </c:strCache>
            </c:strRef>
          </c:tx>
          <c:spPr>
            <a:solidFill>
              <a:schemeClr val="accent4"/>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Ratio'!$F$101:$H$101</c:f>
              <c:numCache>
                <c:formatCode>0.00</c:formatCode>
                <c:ptCount val="3"/>
                <c:pt idx="0">
                  <c:v>0</c:v>
                </c:pt>
                <c:pt idx="1">
                  <c:v>0</c:v>
                </c:pt>
                <c:pt idx="2">
                  <c:v>0</c:v>
                </c:pt>
              </c:numCache>
            </c:numRef>
          </c:val>
          <c:extLst>
            <c:ext xmlns:c16="http://schemas.microsoft.com/office/drawing/2014/chart" uri="{C3380CC4-5D6E-409C-BE32-E72D297353CC}">
              <c16:uniqueId val="{00000003-6C95-42CC-BACF-68D5467B150B}"/>
            </c:ext>
          </c:extLst>
        </c:ser>
        <c:ser>
          <c:idx val="4"/>
          <c:order val="4"/>
          <c:tx>
            <c:strRef>
              <c:f>'Risk Ratio'!$E$102</c:f>
              <c:strCache>
                <c:ptCount val="1"/>
                <c:pt idx="0">
                  <c:v>January</c:v>
                </c:pt>
              </c:strCache>
            </c:strRef>
          </c:tx>
          <c:spPr>
            <a:solidFill>
              <a:schemeClr val="accent5"/>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Ratio'!$F$102:$H$102</c:f>
              <c:numCache>
                <c:formatCode>0.00</c:formatCode>
                <c:ptCount val="3"/>
                <c:pt idx="0">
                  <c:v>0</c:v>
                </c:pt>
                <c:pt idx="1">
                  <c:v>0</c:v>
                </c:pt>
                <c:pt idx="2">
                  <c:v>0</c:v>
                </c:pt>
              </c:numCache>
            </c:numRef>
          </c:val>
          <c:extLst>
            <c:ext xmlns:c16="http://schemas.microsoft.com/office/drawing/2014/chart" uri="{C3380CC4-5D6E-409C-BE32-E72D297353CC}">
              <c16:uniqueId val="{00000004-6C95-42CC-BACF-68D5467B150B}"/>
            </c:ext>
          </c:extLst>
        </c:ser>
        <c:ser>
          <c:idx val="5"/>
          <c:order val="5"/>
          <c:tx>
            <c:strRef>
              <c:f>'Risk Ratio'!$E$103</c:f>
              <c:strCache>
                <c:ptCount val="1"/>
                <c:pt idx="0">
                  <c:v>February</c:v>
                </c:pt>
              </c:strCache>
            </c:strRef>
          </c:tx>
          <c:spPr>
            <a:solidFill>
              <a:schemeClr val="accent6"/>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Ratio'!$F$103:$H$103</c:f>
              <c:numCache>
                <c:formatCode>0.00</c:formatCode>
                <c:ptCount val="3"/>
                <c:pt idx="0">
                  <c:v>0</c:v>
                </c:pt>
                <c:pt idx="1">
                  <c:v>0</c:v>
                </c:pt>
                <c:pt idx="2">
                  <c:v>0</c:v>
                </c:pt>
              </c:numCache>
            </c:numRef>
          </c:val>
          <c:extLst>
            <c:ext xmlns:c16="http://schemas.microsoft.com/office/drawing/2014/chart" uri="{C3380CC4-5D6E-409C-BE32-E72D297353CC}">
              <c16:uniqueId val="{00000005-6C95-42CC-BACF-68D5467B150B}"/>
            </c:ext>
          </c:extLst>
        </c:ser>
        <c:ser>
          <c:idx val="6"/>
          <c:order val="6"/>
          <c:tx>
            <c:strRef>
              <c:f>'Risk Ratio'!$E$104</c:f>
              <c:strCache>
                <c:ptCount val="1"/>
                <c:pt idx="0">
                  <c:v>March</c:v>
                </c:pt>
              </c:strCache>
            </c:strRef>
          </c:tx>
          <c:spPr>
            <a:solidFill>
              <a:schemeClr val="accent1">
                <a:lumMod val="60000"/>
              </a:schemeClr>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Ratio'!$F$104:$H$104</c:f>
              <c:numCache>
                <c:formatCode>0.00</c:formatCode>
                <c:ptCount val="3"/>
                <c:pt idx="0">
                  <c:v>0</c:v>
                </c:pt>
                <c:pt idx="1">
                  <c:v>0</c:v>
                </c:pt>
                <c:pt idx="2">
                  <c:v>0</c:v>
                </c:pt>
              </c:numCache>
            </c:numRef>
          </c:val>
          <c:extLst>
            <c:ext xmlns:c16="http://schemas.microsoft.com/office/drawing/2014/chart" uri="{C3380CC4-5D6E-409C-BE32-E72D297353CC}">
              <c16:uniqueId val="{00000006-6C95-42CC-BACF-68D5467B150B}"/>
            </c:ext>
          </c:extLst>
        </c:ser>
        <c:ser>
          <c:idx val="7"/>
          <c:order val="7"/>
          <c:tx>
            <c:strRef>
              <c:f>'Risk Ratio'!$E$105</c:f>
              <c:strCache>
                <c:ptCount val="1"/>
                <c:pt idx="0">
                  <c:v>April</c:v>
                </c:pt>
              </c:strCache>
            </c:strRef>
          </c:tx>
          <c:spPr>
            <a:solidFill>
              <a:schemeClr val="accent2">
                <a:lumMod val="60000"/>
              </a:schemeClr>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Ratio'!$F$105:$H$105</c:f>
              <c:numCache>
                <c:formatCode>0.00</c:formatCode>
                <c:ptCount val="3"/>
                <c:pt idx="0">
                  <c:v>0</c:v>
                </c:pt>
                <c:pt idx="1">
                  <c:v>0</c:v>
                </c:pt>
                <c:pt idx="2">
                  <c:v>0</c:v>
                </c:pt>
              </c:numCache>
            </c:numRef>
          </c:val>
          <c:extLst>
            <c:ext xmlns:c16="http://schemas.microsoft.com/office/drawing/2014/chart" uri="{C3380CC4-5D6E-409C-BE32-E72D297353CC}">
              <c16:uniqueId val="{00000007-6C95-42CC-BACF-68D5467B150B}"/>
            </c:ext>
          </c:extLst>
        </c:ser>
        <c:ser>
          <c:idx val="8"/>
          <c:order val="8"/>
          <c:tx>
            <c:strRef>
              <c:f>'Risk Ratio'!$E$106</c:f>
              <c:strCache>
                <c:ptCount val="1"/>
                <c:pt idx="0">
                  <c:v>May</c:v>
                </c:pt>
              </c:strCache>
            </c:strRef>
          </c:tx>
          <c:spPr>
            <a:solidFill>
              <a:schemeClr val="accent3">
                <a:lumMod val="60000"/>
              </a:schemeClr>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Ratio'!$F$106:$H$106</c:f>
              <c:numCache>
                <c:formatCode>0.00</c:formatCode>
                <c:ptCount val="3"/>
                <c:pt idx="0">
                  <c:v>0</c:v>
                </c:pt>
                <c:pt idx="1">
                  <c:v>0</c:v>
                </c:pt>
                <c:pt idx="2">
                  <c:v>0</c:v>
                </c:pt>
              </c:numCache>
            </c:numRef>
          </c:val>
          <c:extLst>
            <c:ext xmlns:c16="http://schemas.microsoft.com/office/drawing/2014/chart" uri="{C3380CC4-5D6E-409C-BE32-E72D297353CC}">
              <c16:uniqueId val="{00000008-6C95-42CC-BACF-68D5467B150B}"/>
            </c:ext>
          </c:extLst>
        </c:ser>
        <c:ser>
          <c:idx val="9"/>
          <c:order val="9"/>
          <c:tx>
            <c:strRef>
              <c:f>'Risk Ratio'!$E$107</c:f>
              <c:strCache>
                <c:ptCount val="1"/>
                <c:pt idx="0">
                  <c:v>June</c:v>
                </c:pt>
              </c:strCache>
            </c:strRef>
          </c:tx>
          <c:spPr>
            <a:solidFill>
              <a:schemeClr val="accent4">
                <a:lumMod val="60000"/>
              </a:schemeClr>
            </a:solidFill>
            <a:ln>
              <a:noFill/>
            </a:ln>
            <a:effectLst/>
          </c:spPr>
          <c:invertIfNegative val="0"/>
          <c:cat>
            <c:strRef>
              <c:f>'Risk Ratio'!$F$97:$H$97</c:f>
              <c:strCache>
                <c:ptCount val="3"/>
                <c:pt idx="0">
                  <c:v>Students with IEPs</c:v>
                </c:pt>
                <c:pt idx="1">
                  <c:v>Students with 504 Plans</c:v>
                </c:pt>
                <c:pt idx="2">
                  <c:v>Students Who Receive Free &amp; Reduced Lunch</c:v>
                </c:pt>
              </c:strCache>
            </c:strRef>
          </c:cat>
          <c:val>
            <c:numRef>
              <c:f>'Risk Ratio'!$F$107:$H$107</c:f>
              <c:numCache>
                <c:formatCode>0.00</c:formatCode>
                <c:ptCount val="3"/>
                <c:pt idx="0">
                  <c:v>0</c:v>
                </c:pt>
                <c:pt idx="1">
                  <c:v>0</c:v>
                </c:pt>
                <c:pt idx="2">
                  <c:v>0</c:v>
                </c:pt>
              </c:numCache>
            </c:numRef>
          </c:val>
          <c:extLst>
            <c:ext xmlns:c16="http://schemas.microsoft.com/office/drawing/2014/chart" uri="{C3380CC4-5D6E-409C-BE32-E72D297353CC}">
              <c16:uniqueId val="{00000009-6C95-42CC-BACF-68D5467B150B}"/>
            </c:ext>
          </c:extLst>
        </c:ser>
        <c:dLbls>
          <c:showLegendKey val="0"/>
          <c:showVal val="0"/>
          <c:showCatName val="0"/>
          <c:showSerName val="0"/>
          <c:showPercent val="0"/>
          <c:showBubbleSize val="0"/>
        </c:dLbls>
        <c:gapWidth val="150"/>
        <c:overlap val="100"/>
        <c:axId val="332896336"/>
        <c:axId val="332894896"/>
      </c:barChart>
      <c:catAx>
        <c:axId val="332896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94896"/>
        <c:crosses val="autoZero"/>
        <c:auto val="1"/>
        <c:lblAlgn val="ctr"/>
        <c:lblOffset val="100"/>
        <c:noMultiLvlLbl val="0"/>
      </c:catAx>
      <c:valAx>
        <c:axId val="33289489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896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Ratio for Students with Specific Designations Compared to All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Ratio'!$E$112</c:f>
              <c:strCache>
                <c:ptCount val="1"/>
                <c:pt idx="0">
                  <c:v>September</c:v>
                </c:pt>
              </c:strCache>
            </c:strRef>
          </c:tx>
          <c:spPr>
            <a:solidFill>
              <a:schemeClr val="accent1"/>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Ratio'!$F$112:$H$112</c:f>
              <c:numCache>
                <c:formatCode>0.00</c:formatCode>
                <c:ptCount val="3"/>
                <c:pt idx="0">
                  <c:v>0</c:v>
                </c:pt>
                <c:pt idx="1">
                  <c:v>0</c:v>
                </c:pt>
                <c:pt idx="2">
                  <c:v>0</c:v>
                </c:pt>
              </c:numCache>
            </c:numRef>
          </c:val>
          <c:extLst>
            <c:ext xmlns:c16="http://schemas.microsoft.com/office/drawing/2014/chart" uri="{C3380CC4-5D6E-409C-BE32-E72D297353CC}">
              <c16:uniqueId val="{00000000-2B1D-4209-9720-CA439DCBFC36}"/>
            </c:ext>
          </c:extLst>
        </c:ser>
        <c:ser>
          <c:idx val="1"/>
          <c:order val="1"/>
          <c:tx>
            <c:strRef>
              <c:f>'Risk Ratio'!$E$113</c:f>
              <c:strCache>
                <c:ptCount val="1"/>
                <c:pt idx="0">
                  <c:v>October</c:v>
                </c:pt>
              </c:strCache>
            </c:strRef>
          </c:tx>
          <c:spPr>
            <a:solidFill>
              <a:schemeClr val="accent2"/>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Ratio'!$F$113:$H$113</c:f>
              <c:numCache>
                <c:formatCode>0.00</c:formatCode>
                <c:ptCount val="3"/>
                <c:pt idx="0">
                  <c:v>0</c:v>
                </c:pt>
                <c:pt idx="1">
                  <c:v>0</c:v>
                </c:pt>
                <c:pt idx="2">
                  <c:v>0</c:v>
                </c:pt>
              </c:numCache>
            </c:numRef>
          </c:val>
          <c:extLst>
            <c:ext xmlns:c16="http://schemas.microsoft.com/office/drawing/2014/chart" uri="{C3380CC4-5D6E-409C-BE32-E72D297353CC}">
              <c16:uniqueId val="{00000001-2B1D-4209-9720-CA439DCBFC36}"/>
            </c:ext>
          </c:extLst>
        </c:ser>
        <c:ser>
          <c:idx val="2"/>
          <c:order val="2"/>
          <c:tx>
            <c:strRef>
              <c:f>'Risk Ratio'!$E$114</c:f>
              <c:strCache>
                <c:ptCount val="1"/>
                <c:pt idx="0">
                  <c:v>November</c:v>
                </c:pt>
              </c:strCache>
            </c:strRef>
          </c:tx>
          <c:spPr>
            <a:solidFill>
              <a:schemeClr val="accent3"/>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Ratio'!$F$114:$H$114</c:f>
              <c:numCache>
                <c:formatCode>0.00</c:formatCode>
                <c:ptCount val="3"/>
                <c:pt idx="0">
                  <c:v>0</c:v>
                </c:pt>
                <c:pt idx="1">
                  <c:v>0</c:v>
                </c:pt>
                <c:pt idx="2">
                  <c:v>0</c:v>
                </c:pt>
              </c:numCache>
            </c:numRef>
          </c:val>
          <c:extLst>
            <c:ext xmlns:c16="http://schemas.microsoft.com/office/drawing/2014/chart" uri="{C3380CC4-5D6E-409C-BE32-E72D297353CC}">
              <c16:uniqueId val="{00000002-2B1D-4209-9720-CA439DCBFC36}"/>
            </c:ext>
          </c:extLst>
        </c:ser>
        <c:ser>
          <c:idx val="3"/>
          <c:order val="3"/>
          <c:tx>
            <c:strRef>
              <c:f>'Risk Ratio'!$E$115</c:f>
              <c:strCache>
                <c:ptCount val="1"/>
                <c:pt idx="0">
                  <c:v>December</c:v>
                </c:pt>
              </c:strCache>
            </c:strRef>
          </c:tx>
          <c:spPr>
            <a:solidFill>
              <a:schemeClr val="accent4"/>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Ratio'!$F$115:$H$115</c:f>
              <c:numCache>
                <c:formatCode>0.00</c:formatCode>
                <c:ptCount val="3"/>
                <c:pt idx="0">
                  <c:v>0</c:v>
                </c:pt>
                <c:pt idx="1">
                  <c:v>0</c:v>
                </c:pt>
                <c:pt idx="2">
                  <c:v>0</c:v>
                </c:pt>
              </c:numCache>
            </c:numRef>
          </c:val>
          <c:extLst>
            <c:ext xmlns:c16="http://schemas.microsoft.com/office/drawing/2014/chart" uri="{C3380CC4-5D6E-409C-BE32-E72D297353CC}">
              <c16:uniqueId val="{00000003-2B1D-4209-9720-CA439DCBFC36}"/>
            </c:ext>
          </c:extLst>
        </c:ser>
        <c:ser>
          <c:idx val="4"/>
          <c:order val="4"/>
          <c:tx>
            <c:strRef>
              <c:f>'Risk Ratio'!$E$116</c:f>
              <c:strCache>
                <c:ptCount val="1"/>
                <c:pt idx="0">
                  <c:v>January</c:v>
                </c:pt>
              </c:strCache>
            </c:strRef>
          </c:tx>
          <c:spPr>
            <a:solidFill>
              <a:schemeClr val="accent5"/>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Ratio'!$F$116:$H$116</c:f>
              <c:numCache>
                <c:formatCode>0.00</c:formatCode>
                <c:ptCount val="3"/>
                <c:pt idx="0">
                  <c:v>0</c:v>
                </c:pt>
                <c:pt idx="1">
                  <c:v>0</c:v>
                </c:pt>
                <c:pt idx="2">
                  <c:v>0</c:v>
                </c:pt>
              </c:numCache>
            </c:numRef>
          </c:val>
          <c:extLst>
            <c:ext xmlns:c16="http://schemas.microsoft.com/office/drawing/2014/chart" uri="{C3380CC4-5D6E-409C-BE32-E72D297353CC}">
              <c16:uniqueId val="{00000004-2B1D-4209-9720-CA439DCBFC36}"/>
            </c:ext>
          </c:extLst>
        </c:ser>
        <c:ser>
          <c:idx val="5"/>
          <c:order val="5"/>
          <c:tx>
            <c:strRef>
              <c:f>'Risk Ratio'!$E$117</c:f>
              <c:strCache>
                <c:ptCount val="1"/>
                <c:pt idx="0">
                  <c:v>February</c:v>
                </c:pt>
              </c:strCache>
            </c:strRef>
          </c:tx>
          <c:spPr>
            <a:solidFill>
              <a:schemeClr val="accent6"/>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Ratio'!$F$117:$H$117</c:f>
              <c:numCache>
                <c:formatCode>0.00</c:formatCode>
                <c:ptCount val="3"/>
                <c:pt idx="0">
                  <c:v>0</c:v>
                </c:pt>
                <c:pt idx="1">
                  <c:v>0</c:v>
                </c:pt>
                <c:pt idx="2">
                  <c:v>0</c:v>
                </c:pt>
              </c:numCache>
            </c:numRef>
          </c:val>
          <c:extLst>
            <c:ext xmlns:c16="http://schemas.microsoft.com/office/drawing/2014/chart" uri="{C3380CC4-5D6E-409C-BE32-E72D297353CC}">
              <c16:uniqueId val="{00000005-2B1D-4209-9720-CA439DCBFC36}"/>
            </c:ext>
          </c:extLst>
        </c:ser>
        <c:ser>
          <c:idx val="6"/>
          <c:order val="6"/>
          <c:tx>
            <c:strRef>
              <c:f>'Risk Ratio'!$E$118</c:f>
              <c:strCache>
                <c:ptCount val="1"/>
                <c:pt idx="0">
                  <c:v>March</c:v>
                </c:pt>
              </c:strCache>
            </c:strRef>
          </c:tx>
          <c:spPr>
            <a:solidFill>
              <a:schemeClr val="accent1">
                <a:lumMod val="60000"/>
              </a:schemeClr>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Ratio'!$F$118:$H$118</c:f>
              <c:numCache>
                <c:formatCode>0.00</c:formatCode>
                <c:ptCount val="3"/>
                <c:pt idx="0">
                  <c:v>0</c:v>
                </c:pt>
                <c:pt idx="1">
                  <c:v>0</c:v>
                </c:pt>
                <c:pt idx="2">
                  <c:v>0</c:v>
                </c:pt>
              </c:numCache>
            </c:numRef>
          </c:val>
          <c:extLst>
            <c:ext xmlns:c16="http://schemas.microsoft.com/office/drawing/2014/chart" uri="{C3380CC4-5D6E-409C-BE32-E72D297353CC}">
              <c16:uniqueId val="{00000006-2B1D-4209-9720-CA439DCBFC36}"/>
            </c:ext>
          </c:extLst>
        </c:ser>
        <c:ser>
          <c:idx val="7"/>
          <c:order val="7"/>
          <c:tx>
            <c:strRef>
              <c:f>'Risk Ratio'!$E$119</c:f>
              <c:strCache>
                <c:ptCount val="1"/>
                <c:pt idx="0">
                  <c:v>April</c:v>
                </c:pt>
              </c:strCache>
            </c:strRef>
          </c:tx>
          <c:spPr>
            <a:solidFill>
              <a:schemeClr val="accent2">
                <a:lumMod val="60000"/>
              </a:schemeClr>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Ratio'!$F$119:$H$119</c:f>
              <c:numCache>
                <c:formatCode>0.00</c:formatCode>
                <c:ptCount val="3"/>
                <c:pt idx="0">
                  <c:v>0</c:v>
                </c:pt>
                <c:pt idx="1">
                  <c:v>0</c:v>
                </c:pt>
                <c:pt idx="2">
                  <c:v>0</c:v>
                </c:pt>
              </c:numCache>
            </c:numRef>
          </c:val>
          <c:extLst>
            <c:ext xmlns:c16="http://schemas.microsoft.com/office/drawing/2014/chart" uri="{C3380CC4-5D6E-409C-BE32-E72D297353CC}">
              <c16:uniqueId val="{00000007-2B1D-4209-9720-CA439DCBFC36}"/>
            </c:ext>
          </c:extLst>
        </c:ser>
        <c:ser>
          <c:idx val="8"/>
          <c:order val="8"/>
          <c:tx>
            <c:strRef>
              <c:f>'Risk Ratio'!$E$120</c:f>
              <c:strCache>
                <c:ptCount val="1"/>
                <c:pt idx="0">
                  <c:v>May</c:v>
                </c:pt>
              </c:strCache>
            </c:strRef>
          </c:tx>
          <c:spPr>
            <a:solidFill>
              <a:schemeClr val="accent3">
                <a:lumMod val="60000"/>
              </a:schemeClr>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Ratio'!$F$120:$H$120</c:f>
              <c:numCache>
                <c:formatCode>0.00</c:formatCode>
                <c:ptCount val="3"/>
                <c:pt idx="0">
                  <c:v>0</c:v>
                </c:pt>
                <c:pt idx="1">
                  <c:v>0</c:v>
                </c:pt>
                <c:pt idx="2">
                  <c:v>0</c:v>
                </c:pt>
              </c:numCache>
            </c:numRef>
          </c:val>
          <c:extLst>
            <c:ext xmlns:c16="http://schemas.microsoft.com/office/drawing/2014/chart" uri="{C3380CC4-5D6E-409C-BE32-E72D297353CC}">
              <c16:uniqueId val="{00000008-2B1D-4209-9720-CA439DCBFC36}"/>
            </c:ext>
          </c:extLst>
        </c:ser>
        <c:ser>
          <c:idx val="9"/>
          <c:order val="9"/>
          <c:tx>
            <c:strRef>
              <c:f>'Risk Ratio'!$E$121</c:f>
              <c:strCache>
                <c:ptCount val="1"/>
                <c:pt idx="0">
                  <c:v>June</c:v>
                </c:pt>
              </c:strCache>
            </c:strRef>
          </c:tx>
          <c:spPr>
            <a:solidFill>
              <a:schemeClr val="accent4">
                <a:lumMod val="60000"/>
              </a:schemeClr>
            </a:solidFill>
            <a:ln>
              <a:noFill/>
            </a:ln>
            <a:effectLst/>
          </c:spPr>
          <c:invertIfNegative val="0"/>
          <c:cat>
            <c:strRef>
              <c:f>'Risk Ratio'!$F$111:$H$111</c:f>
              <c:strCache>
                <c:ptCount val="3"/>
                <c:pt idx="0">
                  <c:v>Students with IEPs</c:v>
                </c:pt>
                <c:pt idx="1">
                  <c:v>Students with 504 Plans</c:v>
                </c:pt>
                <c:pt idx="2">
                  <c:v>Students Who Receive Free &amp; Reduced Lunch</c:v>
                </c:pt>
              </c:strCache>
            </c:strRef>
          </c:cat>
          <c:val>
            <c:numRef>
              <c:f>'Risk Ratio'!$F$121:$H$121</c:f>
              <c:numCache>
                <c:formatCode>0.00</c:formatCode>
                <c:ptCount val="3"/>
                <c:pt idx="0">
                  <c:v>0</c:v>
                </c:pt>
                <c:pt idx="1">
                  <c:v>0</c:v>
                </c:pt>
                <c:pt idx="2">
                  <c:v>0</c:v>
                </c:pt>
              </c:numCache>
            </c:numRef>
          </c:val>
          <c:extLst>
            <c:ext xmlns:c16="http://schemas.microsoft.com/office/drawing/2014/chart" uri="{C3380CC4-5D6E-409C-BE32-E72D297353CC}">
              <c16:uniqueId val="{00000009-2B1D-4209-9720-CA439DCBFC36}"/>
            </c:ext>
          </c:extLst>
        </c:ser>
        <c:dLbls>
          <c:showLegendKey val="0"/>
          <c:showVal val="0"/>
          <c:showCatName val="0"/>
          <c:showSerName val="0"/>
          <c:showPercent val="0"/>
          <c:showBubbleSize val="0"/>
        </c:dLbls>
        <c:gapWidth val="150"/>
        <c:overlap val="100"/>
        <c:axId val="53145536"/>
        <c:axId val="53140256"/>
      </c:barChart>
      <c:catAx>
        <c:axId val="53145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140256"/>
        <c:crosses val="autoZero"/>
        <c:auto val="1"/>
        <c:lblAlgn val="ctr"/>
        <c:lblOffset val="100"/>
        <c:noMultiLvlLbl val="0"/>
      </c:catAx>
      <c:valAx>
        <c:axId val="5314025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145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Disciplinary Referral Risk Ratio for Students with Specific Designations Compared to Students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Ratio'!$E$126</c:f>
              <c:strCache>
                <c:ptCount val="1"/>
                <c:pt idx="0">
                  <c:v>September</c:v>
                </c:pt>
              </c:strCache>
            </c:strRef>
          </c:tx>
          <c:spPr>
            <a:solidFill>
              <a:schemeClr val="accent1"/>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Ratio'!$F$126:$H$126</c:f>
              <c:numCache>
                <c:formatCode>0.00</c:formatCode>
                <c:ptCount val="3"/>
                <c:pt idx="0">
                  <c:v>0</c:v>
                </c:pt>
                <c:pt idx="1">
                  <c:v>0</c:v>
                </c:pt>
                <c:pt idx="2">
                  <c:v>0</c:v>
                </c:pt>
              </c:numCache>
            </c:numRef>
          </c:val>
          <c:extLst>
            <c:ext xmlns:c16="http://schemas.microsoft.com/office/drawing/2014/chart" uri="{C3380CC4-5D6E-409C-BE32-E72D297353CC}">
              <c16:uniqueId val="{00000000-FB1F-4DB1-B591-87954ECD350E}"/>
            </c:ext>
          </c:extLst>
        </c:ser>
        <c:ser>
          <c:idx val="1"/>
          <c:order val="1"/>
          <c:tx>
            <c:strRef>
              <c:f>'Risk Ratio'!$E$127</c:f>
              <c:strCache>
                <c:ptCount val="1"/>
                <c:pt idx="0">
                  <c:v>October</c:v>
                </c:pt>
              </c:strCache>
            </c:strRef>
          </c:tx>
          <c:spPr>
            <a:solidFill>
              <a:schemeClr val="accent2"/>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Ratio'!$F$127:$H$127</c:f>
              <c:numCache>
                <c:formatCode>0.00</c:formatCode>
                <c:ptCount val="3"/>
                <c:pt idx="0">
                  <c:v>0</c:v>
                </c:pt>
                <c:pt idx="1">
                  <c:v>0</c:v>
                </c:pt>
                <c:pt idx="2">
                  <c:v>0</c:v>
                </c:pt>
              </c:numCache>
            </c:numRef>
          </c:val>
          <c:extLst>
            <c:ext xmlns:c16="http://schemas.microsoft.com/office/drawing/2014/chart" uri="{C3380CC4-5D6E-409C-BE32-E72D297353CC}">
              <c16:uniqueId val="{00000001-FB1F-4DB1-B591-87954ECD350E}"/>
            </c:ext>
          </c:extLst>
        </c:ser>
        <c:ser>
          <c:idx val="2"/>
          <c:order val="2"/>
          <c:tx>
            <c:strRef>
              <c:f>'Risk Ratio'!$E$128</c:f>
              <c:strCache>
                <c:ptCount val="1"/>
                <c:pt idx="0">
                  <c:v>November</c:v>
                </c:pt>
              </c:strCache>
            </c:strRef>
          </c:tx>
          <c:spPr>
            <a:solidFill>
              <a:schemeClr val="accent3"/>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Ratio'!$F$128:$H$128</c:f>
              <c:numCache>
                <c:formatCode>0.00</c:formatCode>
                <c:ptCount val="3"/>
                <c:pt idx="0">
                  <c:v>0</c:v>
                </c:pt>
                <c:pt idx="1">
                  <c:v>0</c:v>
                </c:pt>
                <c:pt idx="2">
                  <c:v>0</c:v>
                </c:pt>
              </c:numCache>
            </c:numRef>
          </c:val>
          <c:extLst>
            <c:ext xmlns:c16="http://schemas.microsoft.com/office/drawing/2014/chart" uri="{C3380CC4-5D6E-409C-BE32-E72D297353CC}">
              <c16:uniqueId val="{00000002-FB1F-4DB1-B591-87954ECD350E}"/>
            </c:ext>
          </c:extLst>
        </c:ser>
        <c:ser>
          <c:idx val="3"/>
          <c:order val="3"/>
          <c:tx>
            <c:strRef>
              <c:f>'Risk Ratio'!$E$129</c:f>
              <c:strCache>
                <c:ptCount val="1"/>
                <c:pt idx="0">
                  <c:v>December</c:v>
                </c:pt>
              </c:strCache>
            </c:strRef>
          </c:tx>
          <c:spPr>
            <a:solidFill>
              <a:schemeClr val="accent4"/>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Ratio'!$F$129:$H$129</c:f>
              <c:numCache>
                <c:formatCode>0.00</c:formatCode>
                <c:ptCount val="3"/>
                <c:pt idx="0">
                  <c:v>0</c:v>
                </c:pt>
                <c:pt idx="1">
                  <c:v>0</c:v>
                </c:pt>
                <c:pt idx="2">
                  <c:v>0</c:v>
                </c:pt>
              </c:numCache>
            </c:numRef>
          </c:val>
          <c:extLst>
            <c:ext xmlns:c16="http://schemas.microsoft.com/office/drawing/2014/chart" uri="{C3380CC4-5D6E-409C-BE32-E72D297353CC}">
              <c16:uniqueId val="{00000003-FB1F-4DB1-B591-87954ECD350E}"/>
            </c:ext>
          </c:extLst>
        </c:ser>
        <c:ser>
          <c:idx val="4"/>
          <c:order val="4"/>
          <c:tx>
            <c:strRef>
              <c:f>'Risk Ratio'!$E$130</c:f>
              <c:strCache>
                <c:ptCount val="1"/>
                <c:pt idx="0">
                  <c:v>January</c:v>
                </c:pt>
              </c:strCache>
            </c:strRef>
          </c:tx>
          <c:spPr>
            <a:solidFill>
              <a:schemeClr val="accent5"/>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Ratio'!$F$130:$H$130</c:f>
              <c:numCache>
                <c:formatCode>0.00</c:formatCode>
                <c:ptCount val="3"/>
                <c:pt idx="0">
                  <c:v>0</c:v>
                </c:pt>
                <c:pt idx="1">
                  <c:v>0</c:v>
                </c:pt>
                <c:pt idx="2">
                  <c:v>0</c:v>
                </c:pt>
              </c:numCache>
            </c:numRef>
          </c:val>
          <c:extLst>
            <c:ext xmlns:c16="http://schemas.microsoft.com/office/drawing/2014/chart" uri="{C3380CC4-5D6E-409C-BE32-E72D297353CC}">
              <c16:uniqueId val="{00000004-FB1F-4DB1-B591-87954ECD350E}"/>
            </c:ext>
          </c:extLst>
        </c:ser>
        <c:ser>
          <c:idx val="5"/>
          <c:order val="5"/>
          <c:tx>
            <c:strRef>
              <c:f>'Risk Ratio'!$E$131</c:f>
              <c:strCache>
                <c:ptCount val="1"/>
                <c:pt idx="0">
                  <c:v>February</c:v>
                </c:pt>
              </c:strCache>
            </c:strRef>
          </c:tx>
          <c:spPr>
            <a:solidFill>
              <a:schemeClr val="accent6"/>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Ratio'!$F$131:$H$131</c:f>
              <c:numCache>
                <c:formatCode>0.00</c:formatCode>
                <c:ptCount val="3"/>
                <c:pt idx="0">
                  <c:v>0</c:v>
                </c:pt>
                <c:pt idx="1">
                  <c:v>0</c:v>
                </c:pt>
                <c:pt idx="2">
                  <c:v>0</c:v>
                </c:pt>
              </c:numCache>
            </c:numRef>
          </c:val>
          <c:extLst>
            <c:ext xmlns:c16="http://schemas.microsoft.com/office/drawing/2014/chart" uri="{C3380CC4-5D6E-409C-BE32-E72D297353CC}">
              <c16:uniqueId val="{00000005-FB1F-4DB1-B591-87954ECD350E}"/>
            </c:ext>
          </c:extLst>
        </c:ser>
        <c:ser>
          <c:idx val="6"/>
          <c:order val="6"/>
          <c:tx>
            <c:strRef>
              <c:f>'Risk Ratio'!$E$132</c:f>
              <c:strCache>
                <c:ptCount val="1"/>
                <c:pt idx="0">
                  <c:v>March</c:v>
                </c:pt>
              </c:strCache>
            </c:strRef>
          </c:tx>
          <c:spPr>
            <a:solidFill>
              <a:schemeClr val="accent1">
                <a:lumMod val="60000"/>
              </a:schemeClr>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Ratio'!$F$132:$H$132</c:f>
              <c:numCache>
                <c:formatCode>0.00</c:formatCode>
                <c:ptCount val="3"/>
                <c:pt idx="0">
                  <c:v>0</c:v>
                </c:pt>
                <c:pt idx="1">
                  <c:v>0</c:v>
                </c:pt>
                <c:pt idx="2">
                  <c:v>0</c:v>
                </c:pt>
              </c:numCache>
            </c:numRef>
          </c:val>
          <c:extLst>
            <c:ext xmlns:c16="http://schemas.microsoft.com/office/drawing/2014/chart" uri="{C3380CC4-5D6E-409C-BE32-E72D297353CC}">
              <c16:uniqueId val="{00000006-FB1F-4DB1-B591-87954ECD350E}"/>
            </c:ext>
          </c:extLst>
        </c:ser>
        <c:ser>
          <c:idx val="7"/>
          <c:order val="7"/>
          <c:tx>
            <c:strRef>
              <c:f>'Risk Ratio'!$E$133</c:f>
              <c:strCache>
                <c:ptCount val="1"/>
                <c:pt idx="0">
                  <c:v>April</c:v>
                </c:pt>
              </c:strCache>
            </c:strRef>
          </c:tx>
          <c:spPr>
            <a:solidFill>
              <a:schemeClr val="accent2">
                <a:lumMod val="60000"/>
              </a:schemeClr>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Ratio'!$F$133:$H$133</c:f>
              <c:numCache>
                <c:formatCode>0.00</c:formatCode>
                <c:ptCount val="3"/>
                <c:pt idx="0">
                  <c:v>0</c:v>
                </c:pt>
                <c:pt idx="1">
                  <c:v>0</c:v>
                </c:pt>
                <c:pt idx="2">
                  <c:v>0</c:v>
                </c:pt>
              </c:numCache>
            </c:numRef>
          </c:val>
          <c:extLst>
            <c:ext xmlns:c16="http://schemas.microsoft.com/office/drawing/2014/chart" uri="{C3380CC4-5D6E-409C-BE32-E72D297353CC}">
              <c16:uniqueId val="{00000007-FB1F-4DB1-B591-87954ECD350E}"/>
            </c:ext>
          </c:extLst>
        </c:ser>
        <c:ser>
          <c:idx val="8"/>
          <c:order val="8"/>
          <c:tx>
            <c:strRef>
              <c:f>'Risk Ratio'!$E$134</c:f>
              <c:strCache>
                <c:ptCount val="1"/>
                <c:pt idx="0">
                  <c:v>May</c:v>
                </c:pt>
              </c:strCache>
            </c:strRef>
          </c:tx>
          <c:spPr>
            <a:solidFill>
              <a:schemeClr val="accent3">
                <a:lumMod val="60000"/>
              </a:schemeClr>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Ratio'!$F$134:$H$134</c:f>
              <c:numCache>
                <c:formatCode>0.00</c:formatCode>
                <c:ptCount val="3"/>
                <c:pt idx="0">
                  <c:v>0</c:v>
                </c:pt>
                <c:pt idx="1">
                  <c:v>0</c:v>
                </c:pt>
                <c:pt idx="2">
                  <c:v>0</c:v>
                </c:pt>
              </c:numCache>
            </c:numRef>
          </c:val>
          <c:extLst>
            <c:ext xmlns:c16="http://schemas.microsoft.com/office/drawing/2014/chart" uri="{C3380CC4-5D6E-409C-BE32-E72D297353CC}">
              <c16:uniqueId val="{00000008-FB1F-4DB1-B591-87954ECD350E}"/>
            </c:ext>
          </c:extLst>
        </c:ser>
        <c:ser>
          <c:idx val="9"/>
          <c:order val="9"/>
          <c:tx>
            <c:strRef>
              <c:f>'Risk Ratio'!$E$135</c:f>
              <c:strCache>
                <c:ptCount val="1"/>
                <c:pt idx="0">
                  <c:v>June</c:v>
                </c:pt>
              </c:strCache>
            </c:strRef>
          </c:tx>
          <c:spPr>
            <a:solidFill>
              <a:schemeClr val="accent4">
                <a:lumMod val="60000"/>
              </a:schemeClr>
            </a:solidFill>
            <a:ln>
              <a:noFill/>
            </a:ln>
            <a:effectLst/>
          </c:spPr>
          <c:invertIfNegative val="0"/>
          <c:cat>
            <c:strRef>
              <c:f>'Risk Ratio'!$F$125:$H$125</c:f>
              <c:strCache>
                <c:ptCount val="3"/>
                <c:pt idx="0">
                  <c:v>Students without IEPs</c:v>
                </c:pt>
                <c:pt idx="1">
                  <c:v>Students without 504 Plans</c:v>
                </c:pt>
                <c:pt idx="2">
                  <c:v>Students Not Receiving Free &amp; Reduced Lunch</c:v>
                </c:pt>
              </c:strCache>
            </c:strRef>
          </c:cat>
          <c:val>
            <c:numRef>
              <c:f>'Risk Ratio'!$F$135:$H$135</c:f>
              <c:numCache>
                <c:formatCode>0.00</c:formatCode>
                <c:ptCount val="3"/>
                <c:pt idx="0">
                  <c:v>0</c:v>
                </c:pt>
                <c:pt idx="1">
                  <c:v>0</c:v>
                </c:pt>
                <c:pt idx="2">
                  <c:v>0</c:v>
                </c:pt>
              </c:numCache>
            </c:numRef>
          </c:val>
          <c:extLst>
            <c:ext xmlns:c16="http://schemas.microsoft.com/office/drawing/2014/chart" uri="{C3380CC4-5D6E-409C-BE32-E72D297353CC}">
              <c16:uniqueId val="{00000009-FB1F-4DB1-B591-87954ECD350E}"/>
            </c:ext>
          </c:extLst>
        </c:ser>
        <c:dLbls>
          <c:showLegendKey val="0"/>
          <c:showVal val="0"/>
          <c:showCatName val="0"/>
          <c:showSerName val="0"/>
          <c:showPercent val="0"/>
          <c:showBubbleSize val="0"/>
        </c:dLbls>
        <c:gapWidth val="150"/>
        <c:overlap val="100"/>
        <c:axId val="167735328"/>
        <c:axId val="167735808"/>
      </c:barChart>
      <c:catAx>
        <c:axId val="1677353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35808"/>
        <c:crosses val="autoZero"/>
        <c:auto val="1"/>
        <c:lblAlgn val="ctr"/>
        <c:lblOffset val="100"/>
        <c:noMultiLvlLbl val="0"/>
      </c:catAx>
      <c:valAx>
        <c:axId val="16773580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35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t>
            </a:r>
            <a:r>
              <a:rPr lang="en-US" b="1"/>
              <a:t>Average Disicplinary Occurrence Per Day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100'!$R$3</c:f>
              <c:strCache>
                <c:ptCount val="1"/>
                <c:pt idx="0">
                  <c:v>Average</c:v>
                </c:pt>
              </c:strCache>
            </c:strRef>
          </c:tx>
          <c:spPr>
            <a:solidFill>
              <a:schemeClr val="accent1"/>
            </a:solidFill>
            <a:ln>
              <a:noFill/>
            </a:ln>
            <a:effectLst/>
          </c:spPr>
          <c:invertIfNegative val="0"/>
          <c:cat>
            <c:strRef>
              <c:f>'AP 100'!$S$2:$U$2</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100'!$S$3:$U$3</c:f>
              <c:numCache>
                <c:formatCode>0.00</c:formatCode>
                <c:ptCount val="3"/>
                <c:pt idx="0">
                  <c:v>0</c:v>
                </c:pt>
                <c:pt idx="1">
                  <c:v>0</c:v>
                </c:pt>
                <c:pt idx="2">
                  <c:v>0</c:v>
                </c:pt>
              </c:numCache>
            </c:numRef>
          </c:val>
          <c:extLst>
            <c:ext xmlns:c16="http://schemas.microsoft.com/office/drawing/2014/chart" uri="{C3380CC4-5D6E-409C-BE32-E72D297353CC}">
              <c16:uniqueId val="{00000000-E952-4296-8FFB-941DBAA0F270}"/>
            </c:ext>
          </c:extLst>
        </c:ser>
        <c:ser>
          <c:idx val="1"/>
          <c:order val="1"/>
          <c:tx>
            <c:strRef>
              <c:f>'AP 100'!$R$4</c:f>
              <c:strCache>
                <c:ptCount val="1"/>
                <c:pt idx="0">
                  <c:v>Median</c:v>
                </c:pt>
              </c:strCache>
            </c:strRef>
          </c:tx>
          <c:spPr>
            <a:solidFill>
              <a:schemeClr val="accent2"/>
            </a:solidFill>
            <a:ln>
              <a:noFill/>
            </a:ln>
            <a:effectLst/>
          </c:spPr>
          <c:invertIfNegative val="0"/>
          <c:cat>
            <c:strRef>
              <c:f>'AP 100'!$S$2:$U$2</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100'!$S$4:$U$4</c:f>
              <c:numCache>
                <c:formatCode>0.00</c:formatCode>
                <c:ptCount val="3"/>
                <c:pt idx="0">
                  <c:v>0</c:v>
                </c:pt>
                <c:pt idx="1">
                  <c:v>0</c:v>
                </c:pt>
                <c:pt idx="2">
                  <c:v>0</c:v>
                </c:pt>
              </c:numCache>
            </c:numRef>
          </c:val>
          <c:extLst>
            <c:ext xmlns:c16="http://schemas.microsoft.com/office/drawing/2014/chart" uri="{C3380CC4-5D6E-409C-BE32-E72D297353CC}">
              <c16:uniqueId val="{00000001-E952-4296-8FFB-941DBAA0F270}"/>
            </c:ext>
          </c:extLst>
        </c:ser>
        <c:dLbls>
          <c:showLegendKey val="0"/>
          <c:showVal val="0"/>
          <c:showCatName val="0"/>
          <c:showSerName val="0"/>
          <c:showPercent val="0"/>
          <c:showBubbleSize val="0"/>
        </c:dLbls>
        <c:gapWidth val="219"/>
        <c:overlap val="-27"/>
        <c:axId val="167699808"/>
        <c:axId val="167700288"/>
      </c:barChart>
      <c:catAx>
        <c:axId val="16769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00288"/>
        <c:crosses val="autoZero"/>
        <c:auto val="1"/>
        <c:lblAlgn val="ctr"/>
        <c:lblOffset val="100"/>
        <c:noMultiLvlLbl val="0"/>
      </c:catAx>
      <c:valAx>
        <c:axId val="1677002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699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ISS Risk Ratio for Students with Specific Designations Compared to Students without Specific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Ratio'!$E$141</c:f>
              <c:strCache>
                <c:ptCount val="1"/>
                <c:pt idx="0">
                  <c:v>September</c:v>
                </c:pt>
              </c:strCache>
            </c:strRef>
          </c:tx>
          <c:spPr>
            <a:solidFill>
              <a:schemeClr val="accent1"/>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Ratio'!$F$141:$H$141</c:f>
              <c:numCache>
                <c:formatCode>0.00</c:formatCode>
                <c:ptCount val="3"/>
                <c:pt idx="0">
                  <c:v>0</c:v>
                </c:pt>
                <c:pt idx="1">
                  <c:v>0</c:v>
                </c:pt>
                <c:pt idx="2">
                  <c:v>0</c:v>
                </c:pt>
              </c:numCache>
            </c:numRef>
          </c:val>
          <c:extLst>
            <c:ext xmlns:c16="http://schemas.microsoft.com/office/drawing/2014/chart" uri="{C3380CC4-5D6E-409C-BE32-E72D297353CC}">
              <c16:uniqueId val="{00000000-ACAF-4C23-B29E-EBE21B0D2A35}"/>
            </c:ext>
          </c:extLst>
        </c:ser>
        <c:ser>
          <c:idx val="1"/>
          <c:order val="1"/>
          <c:tx>
            <c:strRef>
              <c:f>'Risk Ratio'!$E$142</c:f>
              <c:strCache>
                <c:ptCount val="1"/>
                <c:pt idx="0">
                  <c:v>October</c:v>
                </c:pt>
              </c:strCache>
            </c:strRef>
          </c:tx>
          <c:spPr>
            <a:solidFill>
              <a:schemeClr val="accent2"/>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Ratio'!$F$142:$H$142</c:f>
              <c:numCache>
                <c:formatCode>0.00</c:formatCode>
                <c:ptCount val="3"/>
                <c:pt idx="0">
                  <c:v>0</c:v>
                </c:pt>
                <c:pt idx="1">
                  <c:v>0</c:v>
                </c:pt>
                <c:pt idx="2">
                  <c:v>0</c:v>
                </c:pt>
              </c:numCache>
            </c:numRef>
          </c:val>
          <c:extLst>
            <c:ext xmlns:c16="http://schemas.microsoft.com/office/drawing/2014/chart" uri="{C3380CC4-5D6E-409C-BE32-E72D297353CC}">
              <c16:uniqueId val="{00000001-ACAF-4C23-B29E-EBE21B0D2A35}"/>
            </c:ext>
          </c:extLst>
        </c:ser>
        <c:ser>
          <c:idx val="2"/>
          <c:order val="2"/>
          <c:tx>
            <c:strRef>
              <c:f>'Risk Ratio'!$E$143</c:f>
              <c:strCache>
                <c:ptCount val="1"/>
                <c:pt idx="0">
                  <c:v>November</c:v>
                </c:pt>
              </c:strCache>
            </c:strRef>
          </c:tx>
          <c:spPr>
            <a:solidFill>
              <a:schemeClr val="accent3"/>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Ratio'!$F$143:$H$143</c:f>
              <c:numCache>
                <c:formatCode>0.00</c:formatCode>
                <c:ptCount val="3"/>
                <c:pt idx="0">
                  <c:v>0</c:v>
                </c:pt>
                <c:pt idx="1">
                  <c:v>0</c:v>
                </c:pt>
                <c:pt idx="2">
                  <c:v>0</c:v>
                </c:pt>
              </c:numCache>
            </c:numRef>
          </c:val>
          <c:extLst>
            <c:ext xmlns:c16="http://schemas.microsoft.com/office/drawing/2014/chart" uri="{C3380CC4-5D6E-409C-BE32-E72D297353CC}">
              <c16:uniqueId val="{00000002-ACAF-4C23-B29E-EBE21B0D2A35}"/>
            </c:ext>
          </c:extLst>
        </c:ser>
        <c:ser>
          <c:idx val="3"/>
          <c:order val="3"/>
          <c:tx>
            <c:strRef>
              <c:f>'Risk Ratio'!$E$144</c:f>
              <c:strCache>
                <c:ptCount val="1"/>
                <c:pt idx="0">
                  <c:v>December</c:v>
                </c:pt>
              </c:strCache>
            </c:strRef>
          </c:tx>
          <c:spPr>
            <a:solidFill>
              <a:schemeClr val="accent4"/>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Ratio'!$F$144:$H$144</c:f>
              <c:numCache>
                <c:formatCode>0.00</c:formatCode>
                <c:ptCount val="3"/>
                <c:pt idx="0">
                  <c:v>0</c:v>
                </c:pt>
                <c:pt idx="1">
                  <c:v>0</c:v>
                </c:pt>
                <c:pt idx="2">
                  <c:v>0</c:v>
                </c:pt>
              </c:numCache>
            </c:numRef>
          </c:val>
          <c:extLst>
            <c:ext xmlns:c16="http://schemas.microsoft.com/office/drawing/2014/chart" uri="{C3380CC4-5D6E-409C-BE32-E72D297353CC}">
              <c16:uniqueId val="{00000003-ACAF-4C23-B29E-EBE21B0D2A35}"/>
            </c:ext>
          </c:extLst>
        </c:ser>
        <c:ser>
          <c:idx val="4"/>
          <c:order val="4"/>
          <c:tx>
            <c:strRef>
              <c:f>'Risk Ratio'!$E$145</c:f>
              <c:strCache>
                <c:ptCount val="1"/>
                <c:pt idx="0">
                  <c:v>January</c:v>
                </c:pt>
              </c:strCache>
            </c:strRef>
          </c:tx>
          <c:spPr>
            <a:solidFill>
              <a:schemeClr val="accent5"/>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Ratio'!$F$145:$H$145</c:f>
              <c:numCache>
                <c:formatCode>0.00</c:formatCode>
                <c:ptCount val="3"/>
                <c:pt idx="0">
                  <c:v>0</c:v>
                </c:pt>
                <c:pt idx="1">
                  <c:v>0</c:v>
                </c:pt>
                <c:pt idx="2">
                  <c:v>0</c:v>
                </c:pt>
              </c:numCache>
            </c:numRef>
          </c:val>
          <c:extLst>
            <c:ext xmlns:c16="http://schemas.microsoft.com/office/drawing/2014/chart" uri="{C3380CC4-5D6E-409C-BE32-E72D297353CC}">
              <c16:uniqueId val="{00000004-ACAF-4C23-B29E-EBE21B0D2A35}"/>
            </c:ext>
          </c:extLst>
        </c:ser>
        <c:ser>
          <c:idx val="5"/>
          <c:order val="5"/>
          <c:tx>
            <c:strRef>
              <c:f>'Risk Ratio'!$E$146</c:f>
              <c:strCache>
                <c:ptCount val="1"/>
                <c:pt idx="0">
                  <c:v>February</c:v>
                </c:pt>
              </c:strCache>
            </c:strRef>
          </c:tx>
          <c:spPr>
            <a:solidFill>
              <a:schemeClr val="accent6"/>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Ratio'!$F$146:$H$146</c:f>
              <c:numCache>
                <c:formatCode>0.00</c:formatCode>
                <c:ptCount val="3"/>
                <c:pt idx="0">
                  <c:v>0</c:v>
                </c:pt>
                <c:pt idx="1">
                  <c:v>0</c:v>
                </c:pt>
                <c:pt idx="2">
                  <c:v>0</c:v>
                </c:pt>
              </c:numCache>
            </c:numRef>
          </c:val>
          <c:extLst>
            <c:ext xmlns:c16="http://schemas.microsoft.com/office/drawing/2014/chart" uri="{C3380CC4-5D6E-409C-BE32-E72D297353CC}">
              <c16:uniqueId val="{00000005-ACAF-4C23-B29E-EBE21B0D2A35}"/>
            </c:ext>
          </c:extLst>
        </c:ser>
        <c:ser>
          <c:idx val="6"/>
          <c:order val="6"/>
          <c:tx>
            <c:strRef>
              <c:f>'Risk Ratio'!$E$147</c:f>
              <c:strCache>
                <c:ptCount val="1"/>
                <c:pt idx="0">
                  <c:v>March</c:v>
                </c:pt>
              </c:strCache>
            </c:strRef>
          </c:tx>
          <c:spPr>
            <a:solidFill>
              <a:schemeClr val="accent1">
                <a:lumMod val="60000"/>
              </a:schemeClr>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Ratio'!$F$147:$H$147</c:f>
              <c:numCache>
                <c:formatCode>0.00</c:formatCode>
                <c:ptCount val="3"/>
                <c:pt idx="0">
                  <c:v>0</c:v>
                </c:pt>
                <c:pt idx="1">
                  <c:v>0</c:v>
                </c:pt>
                <c:pt idx="2">
                  <c:v>0</c:v>
                </c:pt>
              </c:numCache>
            </c:numRef>
          </c:val>
          <c:extLst>
            <c:ext xmlns:c16="http://schemas.microsoft.com/office/drawing/2014/chart" uri="{C3380CC4-5D6E-409C-BE32-E72D297353CC}">
              <c16:uniqueId val="{00000006-ACAF-4C23-B29E-EBE21B0D2A35}"/>
            </c:ext>
          </c:extLst>
        </c:ser>
        <c:ser>
          <c:idx val="7"/>
          <c:order val="7"/>
          <c:tx>
            <c:strRef>
              <c:f>'Risk Ratio'!$E$148</c:f>
              <c:strCache>
                <c:ptCount val="1"/>
                <c:pt idx="0">
                  <c:v>April</c:v>
                </c:pt>
              </c:strCache>
            </c:strRef>
          </c:tx>
          <c:spPr>
            <a:solidFill>
              <a:schemeClr val="accent2">
                <a:lumMod val="60000"/>
              </a:schemeClr>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Ratio'!$F$148:$H$148</c:f>
              <c:numCache>
                <c:formatCode>0.00</c:formatCode>
                <c:ptCount val="3"/>
                <c:pt idx="0">
                  <c:v>0</c:v>
                </c:pt>
                <c:pt idx="1">
                  <c:v>0</c:v>
                </c:pt>
                <c:pt idx="2">
                  <c:v>0</c:v>
                </c:pt>
              </c:numCache>
            </c:numRef>
          </c:val>
          <c:extLst>
            <c:ext xmlns:c16="http://schemas.microsoft.com/office/drawing/2014/chart" uri="{C3380CC4-5D6E-409C-BE32-E72D297353CC}">
              <c16:uniqueId val="{00000007-ACAF-4C23-B29E-EBE21B0D2A35}"/>
            </c:ext>
          </c:extLst>
        </c:ser>
        <c:ser>
          <c:idx val="8"/>
          <c:order val="8"/>
          <c:tx>
            <c:strRef>
              <c:f>'Risk Ratio'!$E$149</c:f>
              <c:strCache>
                <c:ptCount val="1"/>
                <c:pt idx="0">
                  <c:v>May</c:v>
                </c:pt>
              </c:strCache>
            </c:strRef>
          </c:tx>
          <c:spPr>
            <a:solidFill>
              <a:schemeClr val="accent3">
                <a:lumMod val="60000"/>
              </a:schemeClr>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Ratio'!$F$149:$H$149</c:f>
              <c:numCache>
                <c:formatCode>0.00</c:formatCode>
                <c:ptCount val="3"/>
                <c:pt idx="0">
                  <c:v>0</c:v>
                </c:pt>
                <c:pt idx="1">
                  <c:v>0</c:v>
                </c:pt>
                <c:pt idx="2">
                  <c:v>0</c:v>
                </c:pt>
              </c:numCache>
            </c:numRef>
          </c:val>
          <c:extLst>
            <c:ext xmlns:c16="http://schemas.microsoft.com/office/drawing/2014/chart" uri="{C3380CC4-5D6E-409C-BE32-E72D297353CC}">
              <c16:uniqueId val="{00000008-ACAF-4C23-B29E-EBE21B0D2A35}"/>
            </c:ext>
          </c:extLst>
        </c:ser>
        <c:ser>
          <c:idx val="9"/>
          <c:order val="9"/>
          <c:tx>
            <c:strRef>
              <c:f>'Risk Ratio'!$E$150</c:f>
              <c:strCache>
                <c:ptCount val="1"/>
                <c:pt idx="0">
                  <c:v>June</c:v>
                </c:pt>
              </c:strCache>
            </c:strRef>
          </c:tx>
          <c:spPr>
            <a:solidFill>
              <a:schemeClr val="accent4">
                <a:lumMod val="60000"/>
              </a:schemeClr>
            </a:solidFill>
            <a:ln>
              <a:noFill/>
            </a:ln>
            <a:effectLst/>
          </c:spPr>
          <c:invertIfNegative val="0"/>
          <c:cat>
            <c:strRef>
              <c:f>'Risk Ratio'!$F$140:$H$140</c:f>
              <c:strCache>
                <c:ptCount val="3"/>
                <c:pt idx="0">
                  <c:v>Students without IEPs</c:v>
                </c:pt>
                <c:pt idx="1">
                  <c:v>Students without 504 Plans</c:v>
                </c:pt>
                <c:pt idx="2">
                  <c:v>Students Not Receiving Free &amp; Reduced Lunch</c:v>
                </c:pt>
              </c:strCache>
            </c:strRef>
          </c:cat>
          <c:val>
            <c:numRef>
              <c:f>'Risk Ratio'!$F$150:$H$150</c:f>
              <c:numCache>
                <c:formatCode>0.00</c:formatCode>
                <c:ptCount val="3"/>
                <c:pt idx="0">
                  <c:v>0</c:v>
                </c:pt>
                <c:pt idx="1">
                  <c:v>0</c:v>
                </c:pt>
                <c:pt idx="2">
                  <c:v>0</c:v>
                </c:pt>
              </c:numCache>
            </c:numRef>
          </c:val>
          <c:extLst>
            <c:ext xmlns:c16="http://schemas.microsoft.com/office/drawing/2014/chart" uri="{C3380CC4-5D6E-409C-BE32-E72D297353CC}">
              <c16:uniqueId val="{00000009-ACAF-4C23-B29E-EBE21B0D2A35}"/>
            </c:ext>
          </c:extLst>
        </c:ser>
        <c:dLbls>
          <c:showLegendKey val="0"/>
          <c:showVal val="0"/>
          <c:showCatName val="0"/>
          <c:showSerName val="0"/>
          <c:showPercent val="0"/>
          <c:showBubbleSize val="0"/>
        </c:dLbls>
        <c:gapWidth val="150"/>
        <c:overlap val="100"/>
        <c:axId val="383745376"/>
        <c:axId val="383737696"/>
      </c:barChart>
      <c:catAx>
        <c:axId val="3837453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37696"/>
        <c:crosses val="autoZero"/>
        <c:auto val="1"/>
        <c:lblAlgn val="ctr"/>
        <c:lblOffset val="100"/>
        <c:noMultiLvlLbl val="0"/>
      </c:catAx>
      <c:valAx>
        <c:axId val="38373769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3745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OSS Risk Ratio for Students with Specific Designations Compared to Students without Specific Designations</a:t>
            </a:r>
          </a:p>
        </c:rich>
      </c:tx>
      <c:layout>
        <c:manualLayout>
          <c:xMode val="edge"/>
          <c:yMode val="edge"/>
          <c:x val="0.3947360017497813"/>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Ratio'!$E$155</c:f>
              <c:strCache>
                <c:ptCount val="1"/>
                <c:pt idx="0">
                  <c:v>September</c:v>
                </c:pt>
              </c:strCache>
            </c:strRef>
          </c:tx>
          <c:spPr>
            <a:solidFill>
              <a:schemeClr val="accent1"/>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Ratio'!$F$155:$H$155</c:f>
              <c:numCache>
                <c:formatCode>0.00</c:formatCode>
                <c:ptCount val="3"/>
                <c:pt idx="0">
                  <c:v>0</c:v>
                </c:pt>
                <c:pt idx="1">
                  <c:v>0</c:v>
                </c:pt>
                <c:pt idx="2">
                  <c:v>0</c:v>
                </c:pt>
              </c:numCache>
            </c:numRef>
          </c:val>
          <c:extLst>
            <c:ext xmlns:c16="http://schemas.microsoft.com/office/drawing/2014/chart" uri="{C3380CC4-5D6E-409C-BE32-E72D297353CC}">
              <c16:uniqueId val="{00000000-436B-4E96-A6A6-736633E5DFE3}"/>
            </c:ext>
          </c:extLst>
        </c:ser>
        <c:ser>
          <c:idx val="1"/>
          <c:order val="1"/>
          <c:tx>
            <c:strRef>
              <c:f>'Risk Ratio'!$E$156</c:f>
              <c:strCache>
                <c:ptCount val="1"/>
                <c:pt idx="0">
                  <c:v>October</c:v>
                </c:pt>
              </c:strCache>
            </c:strRef>
          </c:tx>
          <c:spPr>
            <a:solidFill>
              <a:schemeClr val="accent2"/>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Ratio'!$F$156:$H$156</c:f>
              <c:numCache>
                <c:formatCode>0.00</c:formatCode>
                <c:ptCount val="3"/>
                <c:pt idx="0">
                  <c:v>0</c:v>
                </c:pt>
                <c:pt idx="1">
                  <c:v>0</c:v>
                </c:pt>
                <c:pt idx="2">
                  <c:v>0</c:v>
                </c:pt>
              </c:numCache>
            </c:numRef>
          </c:val>
          <c:extLst>
            <c:ext xmlns:c16="http://schemas.microsoft.com/office/drawing/2014/chart" uri="{C3380CC4-5D6E-409C-BE32-E72D297353CC}">
              <c16:uniqueId val="{00000001-436B-4E96-A6A6-736633E5DFE3}"/>
            </c:ext>
          </c:extLst>
        </c:ser>
        <c:ser>
          <c:idx val="2"/>
          <c:order val="2"/>
          <c:tx>
            <c:strRef>
              <c:f>'Risk Ratio'!$E$157</c:f>
              <c:strCache>
                <c:ptCount val="1"/>
                <c:pt idx="0">
                  <c:v>November</c:v>
                </c:pt>
              </c:strCache>
            </c:strRef>
          </c:tx>
          <c:spPr>
            <a:solidFill>
              <a:schemeClr val="accent3"/>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Ratio'!$F$157:$H$157</c:f>
              <c:numCache>
                <c:formatCode>0.00</c:formatCode>
                <c:ptCount val="3"/>
                <c:pt idx="0">
                  <c:v>0</c:v>
                </c:pt>
                <c:pt idx="1">
                  <c:v>0</c:v>
                </c:pt>
                <c:pt idx="2">
                  <c:v>0</c:v>
                </c:pt>
              </c:numCache>
            </c:numRef>
          </c:val>
          <c:extLst>
            <c:ext xmlns:c16="http://schemas.microsoft.com/office/drawing/2014/chart" uri="{C3380CC4-5D6E-409C-BE32-E72D297353CC}">
              <c16:uniqueId val="{00000002-436B-4E96-A6A6-736633E5DFE3}"/>
            </c:ext>
          </c:extLst>
        </c:ser>
        <c:ser>
          <c:idx val="3"/>
          <c:order val="3"/>
          <c:tx>
            <c:strRef>
              <c:f>'Risk Ratio'!$E$158</c:f>
              <c:strCache>
                <c:ptCount val="1"/>
                <c:pt idx="0">
                  <c:v>December</c:v>
                </c:pt>
              </c:strCache>
            </c:strRef>
          </c:tx>
          <c:spPr>
            <a:solidFill>
              <a:schemeClr val="accent4"/>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Ratio'!$F$158:$H$158</c:f>
              <c:numCache>
                <c:formatCode>0.00</c:formatCode>
                <c:ptCount val="3"/>
                <c:pt idx="0">
                  <c:v>0</c:v>
                </c:pt>
                <c:pt idx="1">
                  <c:v>0</c:v>
                </c:pt>
                <c:pt idx="2">
                  <c:v>0</c:v>
                </c:pt>
              </c:numCache>
            </c:numRef>
          </c:val>
          <c:extLst>
            <c:ext xmlns:c16="http://schemas.microsoft.com/office/drawing/2014/chart" uri="{C3380CC4-5D6E-409C-BE32-E72D297353CC}">
              <c16:uniqueId val="{00000003-436B-4E96-A6A6-736633E5DFE3}"/>
            </c:ext>
          </c:extLst>
        </c:ser>
        <c:ser>
          <c:idx val="4"/>
          <c:order val="4"/>
          <c:tx>
            <c:strRef>
              <c:f>'Risk Ratio'!$E$159</c:f>
              <c:strCache>
                <c:ptCount val="1"/>
                <c:pt idx="0">
                  <c:v>January</c:v>
                </c:pt>
              </c:strCache>
            </c:strRef>
          </c:tx>
          <c:spPr>
            <a:solidFill>
              <a:schemeClr val="accent5"/>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Ratio'!$F$159:$H$159</c:f>
              <c:numCache>
                <c:formatCode>0.00</c:formatCode>
                <c:ptCount val="3"/>
                <c:pt idx="0">
                  <c:v>0</c:v>
                </c:pt>
                <c:pt idx="1">
                  <c:v>0</c:v>
                </c:pt>
                <c:pt idx="2">
                  <c:v>0</c:v>
                </c:pt>
              </c:numCache>
            </c:numRef>
          </c:val>
          <c:extLst>
            <c:ext xmlns:c16="http://schemas.microsoft.com/office/drawing/2014/chart" uri="{C3380CC4-5D6E-409C-BE32-E72D297353CC}">
              <c16:uniqueId val="{00000004-436B-4E96-A6A6-736633E5DFE3}"/>
            </c:ext>
          </c:extLst>
        </c:ser>
        <c:ser>
          <c:idx val="5"/>
          <c:order val="5"/>
          <c:tx>
            <c:strRef>
              <c:f>'Risk Ratio'!$E$160</c:f>
              <c:strCache>
                <c:ptCount val="1"/>
                <c:pt idx="0">
                  <c:v>February</c:v>
                </c:pt>
              </c:strCache>
            </c:strRef>
          </c:tx>
          <c:spPr>
            <a:solidFill>
              <a:schemeClr val="accent6"/>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Ratio'!$F$160:$H$160</c:f>
              <c:numCache>
                <c:formatCode>0.00</c:formatCode>
                <c:ptCount val="3"/>
                <c:pt idx="0">
                  <c:v>0</c:v>
                </c:pt>
                <c:pt idx="1">
                  <c:v>0</c:v>
                </c:pt>
                <c:pt idx="2">
                  <c:v>0</c:v>
                </c:pt>
              </c:numCache>
            </c:numRef>
          </c:val>
          <c:extLst>
            <c:ext xmlns:c16="http://schemas.microsoft.com/office/drawing/2014/chart" uri="{C3380CC4-5D6E-409C-BE32-E72D297353CC}">
              <c16:uniqueId val="{00000005-436B-4E96-A6A6-736633E5DFE3}"/>
            </c:ext>
          </c:extLst>
        </c:ser>
        <c:ser>
          <c:idx val="6"/>
          <c:order val="6"/>
          <c:tx>
            <c:strRef>
              <c:f>'Risk Ratio'!$E$161</c:f>
              <c:strCache>
                <c:ptCount val="1"/>
                <c:pt idx="0">
                  <c:v>March</c:v>
                </c:pt>
              </c:strCache>
            </c:strRef>
          </c:tx>
          <c:spPr>
            <a:solidFill>
              <a:schemeClr val="accent1">
                <a:lumMod val="60000"/>
              </a:schemeClr>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Ratio'!$F$161:$H$161</c:f>
              <c:numCache>
                <c:formatCode>0.00</c:formatCode>
                <c:ptCount val="3"/>
                <c:pt idx="0">
                  <c:v>0</c:v>
                </c:pt>
                <c:pt idx="1">
                  <c:v>0</c:v>
                </c:pt>
                <c:pt idx="2">
                  <c:v>0</c:v>
                </c:pt>
              </c:numCache>
            </c:numRef>
          </c:val>
          <c:extLst>
            <c:ext xmlns:c16="http://schemas.microsoft.com/office/drawing/2014/chart" uri="{C3380CC4-5D6E-409C-BE32-E72D297353CC}">
              <c16:uniqueId val="{00000006-436B-4E96-A6A6-736633E5DFE3}"/>
            </c:ext>
          </c:extLst>
        </c:ser>
        <c:ser>
          <c:idx val="7"/>
          <c:order val="7"/>
          <c:tx>
            <c:strRef>
              <c:f>'Risk Ratio'!$E$162</c:f>
              <c:strCache>
                <c:ptCount val="1"/>
                <c:pt idx="0">
                  <c:v>April</c:v>
                </c:pt>
              </c:strCache>
            </c:strRef>
          </c:tx>
          <c:spPr>
            <a:solidFill>
              <a:schemeClr val="accent2">
                <a:lumMod val="60000"/>
              </a:schemeClr>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Ratio'!$F$162:$H$162</c:f>
              <c:numCache>
                <c:formatCode>0.00</c:formatCode>
                <c:ptCount val="3"/>
                <c:pt idx="0">
                  <c:v>0</c:v>
                </c:pt>
                <c:pt idx="1">
                  <c:v>0</c:v>
                </c:pt>
                <c:pt idx="2">
                  <c:v>0</c:v>
                </c:pt>
              </c:numCache>
            </c:numRef>
          </c:val>
          <c:extLst>
            <c:ext xmlns:c16="http://schemas.microsoft.com/office/drawing/2014/chart" uri="{C3380CC4-5D6E-409C-BE32-E72D297353CC}">
              <c16:uniqueId val="{00000007-436B-4E96-A6A6-736633E5DFE3}"/>
            </c:ext>
          </c:extLst>
        </c:ser>
        <c:ser>
          <c:idx val="8"/>
          <c:order val="8"/>
          <c:tx>
            <c:strRef>
              <c:f>'Risk Ratio'!$E$163</c:f>
              <c:strCache>
                <c:ptCount val="1"/>
                <c:pt idx="0">
                  <c:v>May</c:v>
                </c:pt>
              </c:strCache>
            </c:strRef>
          </c:tx>
          <c:spPr>
            <a:solidFill>
              <a:schemeClr val="accent3">
                <a:lumMod val="60000"/>
              </a:schemeClr>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Ratio'!$F$163:$H$163</c:f>
              <c:numCache>
                <c:formatCode>0.00</c:formatCode>
                <c:ptCount val="3"/>
                <c:pt idx="0">
                  <c:v>0</c:v>
                </c:pt>
                <c:pt idx="1">
                  <c:v>0</c:v>
                </c:pt>
                <c:pt idx="2">
                  <c:v>0</c:v>
                </c:pt>
              </c:numCache>
            </c:numRef>
          </c:val>
          <c:extLst>
            <c:ext xmlns:c16="http://schemas.microsoft.com/office/drawing/2014/chart" uri="{C3380CC4-5D6E-409C-BE32-E72D297353CC}">
              <c16:uniqueId val="{00000008-436B-4E96-A6A6-736633E5DFE3}"/>
            </c:ext>
          </c:extLst>
        </c:ser>
        <c:ser>
          <c:idx val="9"/>
          <c:order val="9"/>
          <c:tx>
            <c:strRef>
              <c:f>'Risk Ratio'!$E$164</c:f>
              <c:strCache>
                <c:ptCount val="1"/>
                <c:pt idx="0">
                  <c:v>June</c:v>
                </c:pt>
              </c:strCache>
            </c:strRef>
          </c:tx>
          <c:spPr>
            <a:solidFill>
              <a:schemeClr val="accent4">
                <a:lumMod val="60000"/>
              </a:schemeClr>
            </a:solidFill>
            <a:ln>
              <a:noFill/>
            </a:ln>
            <a:effectLst/>
          </c:spPr>
          <c:invertIfNegative val="0"/>
          <c:cat>
            <c:strRef>
              <c:f>'Risk Ratio'!$F$154:$H$154</c:f>
              <c:strCache>
                <c:ptCount val="3"/>
                <c:pt idx="0">
                  <c:v>Students without IEPs</c:v>
                </c:pt>
                <c:pt idx="1">
                  <c:v>Students without 504 Plans</c:v>
                </c:pt>
                <c:pt idx="2">
                  <c:v>Students Not Receiving Free &amp; Reduced Lunch</c:v>
                </c:pt>
              </c:strCache>
            </c:strRef>
          </c:cat>
          <c:val>
            <c:numRef>
              <c:f>'Risk Ratio'!$F$164:$H$164</c:f>
              <c:numCache>
                <c:formatCode>0.00</c:formatCode>
                <c:ptCount val="3"/>
                <c:pt idx="0">
                  <c:v>0</c:v>
                </c:pt>
                <c:pt idx="1">
                  <c:v>0</c:v>
                </c:pt>
                <c:pt idx="2">
                  <c:v>0</c:v>
                </c:pt>
              </c:numCache>
            </c:numRef>
          </c:val>
          <c:extLst>
            <c:ext xmlns:c16="http://schemas.microsoft.com/office/drawing/2014/chart" uri="{C3380CC4-5D6E-409C-BE32-E72D297353CC}">
              <c16:uniqueId val="{00000009-436B-4E96-A6A6-736633E5DFE3}"/>
            </c:ext>
          </c:extLst>
        </c:ser>
        <c:dLbls>
          <c:showLegendKey val="0"/>
          <c:showVal val="0"/>
          <c:showCatName val="0"/>
          <c:showSerName val="0"/>
          <c:showPercent val="0"/>
          <c:showBubbleSize val="0"/>
        </c:dLbls>
        <c:gapWidth val="150"/>
        <c:overlap val="100"/>
        <c:axId val="167754048"/>
        <c:axId val="167743008"/>
      </c:barChart>
      <c:catAx>
        <c:axId val="1677540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43008"/>
        <c:crosses val="autoZero"/>
        <c:auto val="1"/>
        <c:lblAlgn val="ctr"/>
        <c:lblOffset val="100"/>
        <c:noMultiLvlLbl val="0"/>
      </c:catAx>
      <c:valAx>
        <c:axId val="16774300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54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Comparison of the Disciplinary Referral Risk Ratio for 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Ratio'!$B$173</c:f>
              <c:strCache>
                <c:ptCount val="1"/>
                <c:pt idx="0">
                  <c:v>October</c:v>
                </c:pt>
              </c:strCache>
            </c:strRef>
          </c:tx>
          <c:spPr>
            <a:solidFill>
              <a:schemeClr val="accent1"/>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Ratio'!$C$172:$J$172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B272-4716-A582-9F71DA982E5C}"/>
            </c:ext>
          </c:extLst>
        </c:ser>
        <c:ser>
          <c:idx val="1"/>
          <c:order val="1"/>
          <c:tx>
            <c:strRef>
              <c:f>'Risk Ratio'!$B$174</c:f>
              <c:strCache>
                <c:ptCount val="1"/>
                <c:pt idx="0">
                  <c:v>November</c:v>
                </c:pt>
              </c:strCache>
            </c:strRef>
          </c:tx>
          <c:spPr>
            <a:solidFill>
              <a:schemeClr val="accent2"/>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Ratio'!$C$173:$J$173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B272-4716-A582-9F71DA982E5C}"/>
            </c:ext>
          </c:extLst>
        </c:ser>
        <c:ser>
          <c:idx val="2"/>
          <c:order val="2"/>
          <c:tx>
            <c:strRef>
              <c:f>'Risk Ratio'!$B$175</c:f>
              <c:strCache>
                <c:ptCount val="1"/>
                <c:pt idx="0">
                  <c:v>December</c:v>
                </c:pt>
              </c:strCache>
            </c:strRef>
          </c:tx>
          <c:spPr>
            <a:solidFill>
              <a:schemeClr val="accent3"/>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Ratio'!$C$174:$J$174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B272-4716-A582-9F71DA982E5C}"/>
            </c:ext>
          </c:extLst>
        </c:ser>
        <c:ser>
          <c:idx val="3"/>
          <c:order val="3"/>
          <c:tx>
            <c:strRef>
              <c:f>'Risk Ratio'!$B$176</c:f>
              <c:strCache>
                <c:ptCount val="1"/>
                <c:pt idx="0">
                  <c:v>January</c:v>
                </c:pt>
              </c:strCache>
            </c:strRef>
          </c:tx>
          <c:spPr>
            <a:solidFill>
              <a:schemeClr val="accent4"/>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Ratio'!$C$175:$J$175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B272-4716-A582-9F71DA982E5C}"/>
            </c:ext>
          </c:extLst>
        </c:ser>
        <c:ser>
          <c:idx val="4"/>
          <c:order val="4"/>
          <c:tx>
            <c:strRef>
              <c:f>'Risk Ratio'!$B$177</c:f>
              <c:strCache>
                <c:ptCount val="1"/>
                <c:pt idx="0">
                  <c:v>February</c:v>
                </c:pt>
              </c:strCache>
            </c:strRef>
          </c:tx>
          <c:spPr>
            <a:solidFill>
              <a:schemeClr val="accent5"/>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Ratio'!$C$176:$J$176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B272-4716-A582-9F71DA982E5C}"/>
            </c:ext>
          </c:extLst>
        </c:ser>
        <c:ser>
          <c:idx val="5"/>
          <c:order val="5"/>
          <c:tx>
            <c:strRef>
              <c:f>'Risk Ratio'!$B$178</c:f>
              <c:strCache>
                <c:ptCount val="1"/>
                <c:pt idx="0">
                  <c:v>March</c:v>
                </c:pt>
              </c:strCache>
            </c:strRef>
          </c:tx>
          <c:spPr>
            <a:solidFill>
              <a:schemeClr val="accent6"/>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Ratio'!$C$177:$J$177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B272-4716-A582-9F71DA982E5C}"/>
            </c:ext>
          </c:extLst>
        </c:ser>
        <c:ser>
          <c:idx val="6"/>
          <c:order val="6"/>
          <c:tx>
            <c:strRef>
              <c:f>'Risk Ratio'!$B$179</c:f>
              <c:strCache>
                <c:ptCount val="1"/>
                <c:pt idx="0">
                  <c:v>April</c:v>
                </c:pt>
              </c:strCache>
            </c:strRef>
          </c:tx>
          <c:spPr>
            <a:solidFill>
              <a:schemeClr val="accent1">
                <a:lumMod val="60000"/>
              </a:schemeClr>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Ratio'!$C$178:$J$178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B272-4716-A582-9F71DA982E5C}"/>
            </c:ext>
          </c:extLst>
        </c:ser>
        <c:ser>
          <c:idx val="7"/>
          <c:order val="7"/>
          <c:tx>
            <c:strRef>
              <c:f>'Risk Ratio'!$B$180</c:f>
              <c:strCache>
                <c:ptCount val="1"/>
                <c:pt idx="0">
                  <c:v>May</c:v>
                </c:pt>
              </c:strCache>
            </c:strRef>
          </c:tx>
          <c:spPr>
            <a:solidFill>
              <a:schemeClr val="accent2">
                <a:lumMod val="60000"/>
              </a:schemeClr>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Ratio'!$C$179:$J$179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B272-4716-A582-9F71DA982E5C}"/>
            </c:ext>
          </c:extLst>
        </c:ser>
        <c:ser>
          <c:idx val="8"/>
          <c:order val="8"/>
          <c:tx>
            <c:strRef>
              <c:f>'Risk Ratio'!$B$181</c:f>
              <c:strCache>
                <c:ptCount val="1"/>
                <c:pt idx="0">
                  <c:v>June</c:v>
                </c:pt>
              </c:strCache>
            </c:strRef>
          </c:tx>
          <c:spPr>
            <a:solidFill>
              <a:schemeClr val="accent3">
                <a:lumMod val="60000"/>
              </a:schemeClr>
            </a:solidFill>
            <a:ln>
              <a:noFill/>
            </a:ln>
            <a:effectLst/>
          </c:spPr>
          <c:invertIfNegative val="0"/>
          <c:cat>
            <c:strRef>
              <c:f>'Risk Ratio'!$C$171:$J$171</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Ratio'!$C$180:$J$180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8-B272-4716-A582-9F71DA982E5C}"/>
            </c:ext>
          </c:extLst>
        </c:ser>
        <c:dLbls>
          <c:showLegendKey val="0"/>
          <c:showVal val="0"/>
          <c:showCatName val="0"/>
          <c:showSerName val="0"/>
          <c:showPercent val="0"/>
          <c:showBubbleSize val="0"/>
        </c:dLbls>
        <c:gapWidth val="150"/>
        <c:overlap val="100"/>
        <c:axId val="660062320"/>
        <c:axId val="660071920"/>
      </c:barChart>
      <c:catAx>
        <c:axId val="6600623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071920"/>
        <c:crosses val="autoZero"/>
        <c:auto val="1"/>
        <c:lblAlgn val="ctr"/>
        <c:lblOffset val="100"/>
        <c:noMultiLvlLbl val="0"/>
      </c:catAx>
      <c:valAx>
        <c:axId val="66007192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062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Comparison of ISS Risk Ratio for 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Ratio'!$B$191</c:f>
              <c:strCache>
                <c:ptCount val="1"/>
                <c:pt idx="0">
                  <c:v>September</c:v>
                </c:pt>
              </c:strCache>
            </c:strRef>
          </c:tx>
          <c:spPr>
            <a:solidFill>
              <a:schemeClr val="accent1"/>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Ratio'!$C$191:$J$191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C17F-474F-A63F-8D25BCD7FA36}"/>
            </c:ext>
          </c:extLst>
        </c:ser>
        <c:ser>
          <c:idx val="1"/>
          <c:order val="1"/>
          <c:tx>
            <c:strRef>
              <c:f>'Risk Ratio'!$B$192</c:f>
              <c:strCache>
                <c:ptCount val="1"/>
                <c:pt idx="0">
                  <c:v>October</c:v>
                </c:pt>
              </c:strCache>
            </c:strRef>
          </c:tx>
          <c:spPr>
            <a:solidFill>
              <a:schemeClr val="accent2"/>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Ratio'!$C$192:$J$192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C17F-474F-A63F-8D25BCD7FA36}"/>
            </c:ext>
          </c:extLst>
        </c:ser>
        <c:ser>
          <c:idx val="2"/>
          <c:order val="2"/>
          <c:tx>
            <c:strRef>
              <c:f>'Risk Ratio'!$B$193</c:f>
              <c:strCache>
                <c:ptCount val="1"/>
                <c:pt idx="0">
                  <c:v>November</c:v>
                </c:pt>
              </c:strCache>
            </c:strRef>
          </c:tx>
          <c:spPr>
            <a:solidFill>
              <a:schemeClr val="accent3"/>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Ratio'!$C$193:$J$193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C17F-474F-A63F-8D25BCD7FA36}"/>
            </c:ext>
          </c:extLst>
        </c:ser>
        <c:ser>
          <c:idx val="3"/>
          <c:order val="3"/>
          <c:tx>
            <c:strRef>
              <c:f>'Risk Ratio'!$B$194</c:f>
              <c:strCache>
                <c:ptCount val="1"/>
                <c:pt idx="0">
                  <c:v>December</c:v>
                </c:pt>
              </c:strCache>
            </c:strRef>
          </c:tx>
          <c:spPr>
            <a:solidFill>
              <a:schemeClr val="accent4"/>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Ratio'!$C$194:$J$194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C17F-474F-A63F-8D25BCD7FA36}"/>
            </c:ext>
          </c:extLst>
        </c:ser>
        <c:ser>
          <c:idx val="4"/>
          <c:order val="4"/>
          <c:tx>
            <c:strRef>
              <c:f>'Risk Ratio'!$B$195</c:f>
              <c:strCache>
                <c:ptCount val="1"/>
                <c:pt idx="0">
                  <c:v>January</c:v>
                </c:pt>
              </c:strCache>
            </c:strRef>
          </c:tx>
          <c:spPr>
            <a:solidFill>
              <a:schemeClr val="accent5"/>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Ratio'!$C$195:$J$195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C17F-474F-A63F-8D25BCD7FA36}"/>
            </c:ext>
          </c:extLst>
        </c:ser>
        <c:ser>
          <c:idx val="5"/>
          <c:order val="5"/>
          <c:tx>
            <c:strRef>
              <c:f>'Risk Ratio'!$B$196</c:f>
              <c:strCache>
                <c:ptCount val="1"/>
                <c:pt idx="0">
                  <c:v>February</c:v>
                </c:pt>
              </c:strCache>
            </c:strRef>
          </c:tx>
          <c:spPr>
            <a:solidFill>
              <a:schemeClr val="accent6"/>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Ratio'!$C$196:$J$196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C17F-474F-A63F-8D25BCD7FA36}"/>
            </c:ext>
          </c:extLst>
        </c:ser>
        <c:ser>
          <c:idx val="6"/>
          <c:order val="6"/>
          <c:tx>
            <c:strRef>
              <c:f>'Risk Ratio'!$B$197</c:f>
              <c:strCache>
                <c:ptCount val="1"/>
                <c:pt idx="0">
                  <c:v>March</c:v>
                </c:pt>
              </c:strCache>
            </c:strRef>
          </c:tx>
          <c:spPr>
            <a:solidFill>
              <a:schemeClr val="accent1">
                <a:lumMod val="60000"/>
              </a:schemeClr>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Ratio'!$C$197:$J$197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C17F-474F-A63F-8D25BCD7FA36}"/>
            </c:ext>
          </c:extLst>
        </c:ser>
        <c:ser>
          <c:idx val="7"/>
          <c:order val="7"/>
          <c:tx>
            <c:strRef>
              <c:f>'Risk Ratio'!$B$198</c:f>
              <c:strCache>
                <c:ptCount val="1"/>
                <c:pt idx="0">
                  <c:v>April</c:v>
                </c:pt>
              </c:strCache>
            </c:strRef>
          </c:tx>
          <c:spPr>
            <a:solidFill>
              <a:schemeClr val="accent2">
                <a:lumMod val="60000"/>
              </a:schemeClr>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Ratio'!$C$198:$J$198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C17F-474F-A63F-8D25BCD7FA36}"/>
            </c:ext>
          </c:extLst>
        </c:ser>
        <c:ser>
          <c:idx val="8"/>
          <c:order val="8"/>
          <c:tx>
            <c:strRef>
              <c:f>'Risk Ratio'!$B$199</c:f>
              <c:strCache>
                <c:ptCount val="1"/>
                <c:pt idx="0">
                  <c:v>May</c:v>
                </c:pt>
              </c:strCache>
            </c:strRef>
          </c:tx>
          <c:spPr>
            <a:solidFill>
              <a:schemeClr val="accent3">
                <a:lumMod val="60000"/>
              </a:schemeClr>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Ratio'!$C$199:$J$199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8-C17F-474F-A63F-8D25BCD7FA36}"/>
            </c:ext>
          </c:extLst>
        </c:ser>
        <c:ser>
          <c:idx val="9"/>
          <c:order val="9"/>
          <c:tx>
            <c:strRef>
              <c:f>'Risk Ratio'!$B$200</c:f>
              <c:strCache>
                <c:ptCount val="1"/>
                <c:pt idx="0">
                  <c:v>June</c:v>
                </c:pt>
              </c:strCache>
            </c:strRef>
          </c:tx>
          <c:spPr>
            <a:solidFill>
              <a:schemeClr val="accent4">
                <a:lumMod val="60000"/>
              </a:schemeClr>
            </a:solidFill>
            <a:ln>
              <a:noFill/>
            </a:ln>
            <a:effectLst/>
          </c:spPr>
          <c:invertIfNegative val="0"/>
          <c:cat>
            <c:strRef>
              <c:f>'Risk Ratio'!$C$190:$J$190</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Ratio'!$C$200:$J$200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9-C17F-474F-A63F-8D25BCD7FA36}"/>
            </c:ext>
          </c:extLst>
        </c:ser>
        <c:dLbls>
          <c:showLegendKey val="0"/>
          <c:showVal val="0"/>
          <c:showCatName val="0"/>
          <c:showSerName val="0"/>
          <c:showPercent val="0"/>
          <c:showBubbleSize val="0"/>
        </c:dLbls>
        <c:gapWidth val="150"/>
        <c:overlap val="100"/>
        <c:axId val="2059663408"/>
        <c:axId val="2059667248"/>
      </c:barChart>
      <c:catAx>
        <c:axId val="20596634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9667248"/>
        <c:crosses val="autoZero"/>
        <c:auto val="1"/>
        <c:lblAlgn val="ctr"/>
        <c:lblOffset val="100"/>
        <c:noMultiLvlLbl val="0"/>
      </c:catAx>
      <c:valAx>
        <c:axId val="205966724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9663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Comparison of OSS Risk Ratio for 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'Risk Ratio'!$B$205</c:f>
              <c:strCache>
                <c:ptCount val="1"/>
                <c:pt idx="0">
                  <c:v>September</c:v>
                </c:pt>
              </c:strCache>
            </c:strRef>
          </c:tx>
          <c:spPr>
            <a:solidFill>
              <a:schemeClr val="accent1"/>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Ratio'!$C$205:$J$205</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8599-4A5D-9E95-F4334060510C}"/>
            </c:ext>
          </c:extLst>
        </c:ser>
        <c:ser>
          <c:idx val="1"/>
          <c:order val="1"/>
          <c:tx>
            <c:strRef>
              <c:f>'Risk Ratio'!$B$206</c:f>
              <c:strCache>
                <c:ptCount val="1"/>
                <c:pt idx="0">
                  <c:v>October</c:v>
                </c:pt>
              </c:strCache>
            </c:strRef>
          </c:tx>
          <c:spPr>
            <a:solidFill>
              <a:schemeClr val="accent2"/>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Ratio'!$C$206:$J$206</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8599-4A5D-9E95-F4334060510C}"/>
            </c:ext>
          </c:extLst>
        </c:ser>
        <c:ser>
          <c:idx val="2"/>
          <c:order val="2"/>
          <c:tx>
            <c:strRef>
              <c:f>'Risk Ratio'!$B$207</c:f>
              <c:strCache>
                <c:ptCount val="1"/>
                <c:pt idx="0">
                  <c:v>November</c:v>
                </c:pt>
              </c:strCache>
            </c:strRef>
          </c:tx>
          <c:spPr>
            <a:solidFill>
              <a:schemeClr val="accent3"/>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Ratio'!$C$207:$J$207</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8599-4A5D-9E95-F4334060510C}"/>
            </c:ext>
          </c:extLst>
        </c:ser>
        <c:ser>
          <c:idx val="3"/>
          <c:order val="3"/>
          <c:tx>
            <c:strRef>
              <c:f>'Risk Ratio'!$B$208</c:f>
              <c:strCache>
                <c:ptCount val="1"/>
                <c:pt idx="0">
                  <c:v>December</c:v>
                </c:pt>
              </c:strCache>
            </c:strRef>
          </c:tx>
          <c:spPr>
            <a:solidFill>
              <a:schemeClr val="accent4"/>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Ratio'!$C$208:$J$208</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3-8599-4A5D-9E95-F4334060510C}"/>
            </c:ext>
          </c:extLst>
        </c:ser>
        <c:ser>
          <c:idx val="4"/>
          <c:order val="4"/>
          <c:tx>
            <c:strRef>
              <c:f>'Risk Ratio'!$B$209</c:f>
              <c:strCache>
                <c:ptCount val="1"/>
                <c:pt idx="0">
                  <c:v>January</c:v>
                </c:pt>
              </c:strCache>
            </c:strRef>
          </c:tx>
          <c:spPr>
            <a:solidFill>
              <a:schemeClr val="accent5"/>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Ratio'!$C$209:$J$209</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4-8599-4A5D-9E95-F4334060510C}"/>
            </c:ext>
          </c:extLst>
        </c:ser>
        <c:ser>
          <c:idx val="5"/>
          <c:order val="5"/>
          <c:tx>
            <c:strRef>
              <c:f>'Risk Ratio'!$B$210</c:f>
              <c:strCache>
                <c:ptCount val="1"/>
                <c:pt idx="0">
                  <c:v>February</c:v>
                </c:pt>
              </c:strCache>
            </c:strRef>
          </c:tx>
          <c:spPr>
            <a:solidFill>
              <a:schemeClr val="accent6"/>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Ratio'!$C$210:$J$210</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5-8599-4A5D-9E95-F4334060510C}"/>
            </c:ext>
          </c:extLst>
        </c:ser>
        <c:ser>
          <c:idx val="6"/>
          <c:order val="6"/>
          <c:tx>
            <c:strRef>
              <c:f>'Risk Ratio'!$B$211</c:f>
              <c:strCache>
                <c:ptCount val="1"/>
                <c:pt idx="0">
                  <c:v>March</c:v>
                </c:pt>
              </c:strCache>
            </c:strRef>
          </c:tx>
          <c:spPr>
            <a:solidFill>
              <a:schemeClr val="accent1">
                <a:lumMod val="60000"/>
              </a:schemeClr>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Ratio'!$C$211:$J$211</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6-8599-4A5D-9E95-F4334060510C}"/>
            </c:ext>
          </c:extLst>
        </c:ser>
        <c:ser>
          <c:idx val="7"/>
          <c:order val="7"/>
          <c:tx>
            <c:strRef>
              <c:f>'Risk Ratio'!$B$212</c:f>
              <c:strCache>
                <c:ptCount val="1"/>
                <c:pt idx="0">
                  <c:v>April</c:v>
                </c:pt>
              </c:strCache>
            </c:strRef>
          </c:tx>
          <c:spPr>
            <a:solidFill>
              <a:schemeClr val="accent2">
                <a:lumMod val="60000"/>
              </a:schemeClr>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Ratio'!$C$212:$J$212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7-8599-4A5D-9E95-F4334060510C}"/>
            </c:ext>
          </c:extLst>
        </c:ser>
        <c:ser>
          <c:idx val="8"/>
          <c:order val="8"/>
          <c:tx>
            <c:strRef>
              <c:f>'Risk Ratio'!$B$213</c:f>
              <c:strCache>
                <c:ptCount val="1"/>
                <c:pt idx="0">
                  <c:v>May</c:v>
                </c:pt>
              </c:strCache>
            </c:strRef>
          </c:tx>
          <c:spPr>
            <a:solidFill>
              <a:schemeClr val="accent3">
                <a:lumMod val="60000"/>
              </a:schemeClr>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Ratio'!$C$213:$J$213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031E-4061-893A-8FDA812DC61A}"/>
            </c:ext>
          </c:extLst>
        </c:ser>
        <c:ser>
          <c:idx val="9"/>
          <c:order val="9"/>
          <c:tx>
            <c:strRef>
              <c:f>'Risk Ratio'!$B$214</c:f>
              <c:strCache>
                <c:ptCount val="1"/>
                <c:pt idx="0">
                  <c:v>June</c:v>
                </c:pt>
              </c:strCache>
            </c:strRef>
          </c:tx>
          <c:spPr>
            <a:solidFill>
              <a:schemeClr val="accent4">
                <a:lumMod val="60000"/>
              </a:schemeClr>
            </a:solidFill>
            <a:ln>
              <a:noFill/>
            </a:ln>
            <a:effectLst/>
          </c:spPr>
          <c:invertIfNegative val="0"/>
          <c:cat>
            <c:strRef>
              <c:f>'Risk Ratio'!$C$204:$J$204</c:f>
              <c:strCache>
                <c:ptCount val="8"/>
                <c:pt idx="0">
                  <c:v>Students with IEPs</c:v>
                </c:pt>
                <c:pt idx="1">
                  <c:v>Students without IEPS</c:v>
                </c:pt>
                <c:pt idx="3">
                  <c:v>Students with 504 Plans</c:v>
                </c:pt>
                <c:pt idx="4">
                  <c:v>Studets without 504 Plans</c:v>
                </c:pt>
                <c:pt idx="6">
                  <c:v>Students Receiveing F &amp; R Lunch</c:v>
                </c:pt>
                <c:pt idx="7">
                  <c:v>Studnets Not Receiving F &amp; R Lunch</c:v>
                </c:pt>
              </c:strCache>
            </c:strRef>
          </c:cat>
          <c:val>
            <c:numRef>
              <c:f>'Risk Ratio'!$C$214:$J$214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031E-4061-893A-8FDA812DC61A}"/>
            </c:ext>
          </c:extLst>
        </c:ser>
        <c:dLbls>
          <c:showLegendKey val="0"/>
          <c:showVal val="0"/>
          <c:showCatName val="0"/>
          <c:showSerName val="0"/>
          <c:showPercent val="0"/>
          <c:showBubbleSize val="0"/>
        </c:dLbls>
        <c:gapWidth val="150"/>
        <c:overlap val="100"/>
        <c:axId val="660221984"/>
        <c:axId val="660209984"/>
      </c:barChart>
      <c:catAx>
        <c:axId val="660221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209984"/>
        <c:crosses val="autoZero"/>
        <c:auto val="1"/>
        <c:lblAlgn val="ctr"/>
        <c:lblOffset val="100"/>
        <c:noMultiLvlLbl val="0"/>
      </c:catAx>
      <c:valAx>
        <c:axId val="66020998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221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Rato by Race / Ethnicity Compared to All Students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Ratio'!$V$3</c:f>
              <c:strCache>
                <c:ptCount val="1"/>
                <c:pt idx="0">
                  <c:v>Disciplinary Referral </c:v>
                </c:pt>
              </c:strCache>
            </c:strRef>
          </c:tx>
          <c:spPr>
            <a:solidFill>
              <a:schemeClr val="accent1"/>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Ratio'!$W$3:$AD$3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0B2D-447C-964E-CEBEB5708566}"/>
            </c:ext>
          </c:extLst>
        </c:ser>
        <c:ser>
          <c:idx val="1"/>
          <c:order val="1"/>
          <c:tx>
            <c:strRef>
              <c:f>'Risk Ratio'!$V$4</c:f>
              <c:strCache>
                <c:ptCount val="1"/>
                <c:pt idx="0">
                  <c:v>ISS</c:v>
                </c:pt>
              </c:strCache>
            </c:strRef>
          </c:tx>
          <c:spPr>
            <a:solidFill>
              <a:schemeClr val="accent2"/>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Ratio'!$W$4:$AD$4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0B2D-447C-964E-CEBEB5708566}"/>
            </c:ext>
          </c:extLst>
        </c:ser>
        <c:ser>
          <c:idx val="2"/>
          <c:order val="2"/>
          <c:tx>
            <c:strRef>
              <c:f>'Risk Ratio'!$V$5</c:f>
              <c:strCache>
                <c:ptCount val="1"/>
                <c:pt idx="0">
                  <c:v>OSS</c:v>
                </c:pt>
              </c:strCache>
            </c:strRef>
          </c:tx>
          <c:spPr>
            <a:solidFill>
              <a:schemeClr val="accent3"/>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Ratio'!$W$5:$AD$5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0B2D-447C-964E-CEBEB5708566}"/>
            </c:ext>
          </c:extLst>
        </c:ser>
        <c:dLbls>
          <c:showLegendKey val="0"/>
          <c:showVal val="0"/>
          <c:showCatName val="0"/>
          <c:showSerName val="0"/>
          <c:showPercent val="0"/>
          <c:showBubbleSize val="0"/>
        </c:dLbls>
        <c:gapWidth val="219"/>
        <c:overlap val="-27"/>
        <c:axId val="658401104"/>
        <c:axId val="658399184"/>
      </c:barChart>
      <c:catAx>
        <c:axId val="65840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399184"/>
        <c:crosses val="autoZero"/>
        <c:auto val="1"/>
        <c:lblAlgn val="ctr"/>
        <c:lblOffset val="100"/>
        <c:noMultiLvlLbl val="0"/>
      </c:catAx>
      <c:valAx>
        <c:axId val="658399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40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Ratio for Race / Ethnicity Compared to a Neutral Risk Group (White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Ratio'!$U$43</c:f>
              <c:strCache>
                <c:ptCount val="1"/>
                <c:pt idx="0">
                  <c:v>Disciplinary Referral </c:v>
                </c:pt>
              </c:strCache>
            </c:strRef>
          </c:tx>
          <c:spPr>
            <a:solidFill>
              <a:schemeClr val="accent1"/>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Ratio'!$V$43:$AC$43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55B-46D3-8D7E-6D74E1A3A637}"/>
            </c:ext>
          </c:extLst>
        </c:ser>
        <c:ser>
          <c:idx val="1"/>
          <c:order val="1"/>
          <c:tx>
            <c:strRef>
              <c:f>'Risk Ratio'!$U$44</c:f>
              <c:strCache>
                <c:ptCount val="1"/>
                <c:pt idx="0">
                  <c:v>ISS</c:v>
                </c:pt>
              </c:strCache>
            </c:strRef>
          </c:tx>
          <c:spPr>
            <a:solidFill>
              <a:schemeClr val="accent2"/>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Ratio'!$V$44:$AC$44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55B-46D3-8D7E-6D74E1A3A637}"/>
            </c:ext>
          </c:extLst>
        </c:ser>
        <c:ser>
          <c:idx val="2"/>
          <c:order val="2"/>
          <c:tx>
            <c:strRef>
              <c:f>'Risk Ratio'!$U$45</c:f>
              <c:strCache>
                <c:ptCount val="1"/>
                <c:pt idx="0">
                  <c:v>OSS</c:v>
                </c:pt>
              </c:strCache>
            </c:strRef>
          </c:tx>
          <c:spPr>
            <a:solidFill>
              <a:schemeClr val="accent3"/>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Ratio'!$V$45:$AC$45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555B-46D3-8D7E-6D74E1A3A637}"/>
            </c:ext>
          </c:extLst>
        </c:ser>
        <c:dLbls>
          <c:showLegendKey val="0"/>
          <c:showVal val="0"/>
          <c:showCatName val="0"/>
          <c:showSerName val="0"/>
          <c:showPercent val="0"/>
          <c:showBubbleSize val="0"/>
        </c:dLbls>
        <c:gapWidth val="219"/>
        <c:overlap val="-27"/>
        <c:axId val="517218048"/>
        <c:axId val="517219008"/>
      </c:barChart>
      <c:catAx>
        <c:axId val="51721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219008"/>
        <c:crosses val="autoZero"/>
        <c:auto val="1"/>
        <c:lblAlgn val="ctr"/>
        <c:lblOffset val="100"/>
        <c:noMultiLvlLbl val="0"/>
      </c:catAx>
      <c:valAx>
        <c:axId val="5172190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21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Risk Ratio Comparing 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Ratio'!$U$172</c:f>
              <c:strCache>
                <c:ptCount val="1"/>
                <c:pt idx="0">
                  <c:v>Disciplinary Referral </c:v>
                </c:pt>
              </c:strCache>
            </c:strRef>
          </c:tx>
          <c:spPr>
            <a:solidFill>
              <a:schemeClr val="accent1"/>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Ratio'!$V$172:$AC$172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0D6A-442F-BEA9-B95BC963A354}"/>
            </c:ext>
          </c:extLst>
        </c:ser>
        <c:ser>
          <c:idx val="1"/>
          <c:order val="1"/>
          <c:tx>
            <c:strRef>
              <c:f>'Risk Ratio'!$U$173</c:f>
              <c:strCache>
                <c:ptCount val="1"/>
                <c:pt idx="0">
                  <c:v>ISS</c:v>
                </c:pt>
              </c:strCache>
            </c:strRef>
          </c:tx>
          <c:spPr>
            <a:solidFill>
              <a:schemeClr val="accent2"/>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Ratio'!$V$173:$AC$173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0D6A-442F-BEA9-B95BC963A354}"/>
            </c:ext>
          </c:extLst>
        </c:ser>
        <c:ser>
          <c:idx val="2"/>
          <c:order val="2"/>
          <c:tx>
            <c:strRef>
              <c:f>'Risk Ratio'!$U$174</c:f>
              <c:strCache>
                <c:ptCount val="1"/>
                <c:pt idx="0">
                  <c:v>OSS</c:v>
                </c:pt>
              </c:strCache>
            </c:strRef>
          </c:tx>
          <c:spPr>
            <a:solidFill>
              <a:schemeClr val="accent3"/>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Ratio'!$V$174:$AC$174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0D6A-442F-BEA9-B95BC963A354}"/>
            </c:ext>
          </c:extLst>
        </c:ser>
        <c:dLbls>
          <c:showLegendKey val="0"/>
          <c:showVal val="0"/>
          <c:showCatName val="0"/>
          <c:showSerName val="0"/>
          <c:showPercent val="0"/>
          <c:showBubbleSize val="0"/>
        </c:dLbls>
        <c:gapWidth val="219"/>
        <c:overlap val="-27"/>
        <c:axId val="1765298064"/>
        <c:axId val="1765297104"/>
      </c:barChart>
      <c:catAx>
        <c:axId val="176529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5297104"/>
        <c:crosses val="autoZero"/>
        <c:auto val="1"/>
        <c:lblAlgn val="ctr"/>
        <c:lblOffset val="100"/>
        <c:noMultiLvlLbl val="0"/>
      </c:catAx>
      <c:valAx>
        <c:axId val="17652971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529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 of Occurrence for Type of Behavior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'Type &amp; Location'!$Z$2:$Z$13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Location'!$AA$2:$AA$13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61B-43BB-BC5F-64587DC5E71B}"/>
            </c:ext>
          </c:extLst>
        </c:ser>
        <c:dLbls>
          <c:showLegendKey val="0"/>
          <c:showVal val="0"/>
          <c:showCatName val="0"/>
          <c:showSerName val="0"/>
          <c:showPercent val="0"/>
          <c:showBubbleSize val="0"/>
        </c:dLbls>
        <c:gapWidth val="219"/>
        <c:overlap val="-27"/>
        <c:axId val="651223616"/>
        <c:axId val="651215936"/>
      </c:barChart>
      <c:catAx>
        <c:axId val="65122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15936"/>
        <c:crosses val="autoZero"/>
        <c:auto val="1"/>
        <c:lblAlgn val="ctr"/>
        <c:lblOffset val="100"/>
        <c:noMultiLvlLbl val="0"/>
      </c:catAx>
      <c:valAx>
        <c:axId val="651215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23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 Percentage of Occurrence for Type of Behavior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'Type &amp; Location'!$F$1</c:f>
              <c:strCache>
                <c:ptCount val="1"/>
                <c:pt idx="0">
                  <c:v>September</c:v>
                </c:pt>
              </c:strCache>
            </c:strRef>
          </c:tx>
          <c:spPr>
            <a:solidFill>
              <a:schemeClr val="accent1"/>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Location'!$F$2:$F$13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080-43FF-9533-8C27A226897E}"/>
            </c:ext>
          </c:extLst>
        </c:ser>
        <c:ser>
          <c:idx val="1"/>
          <c:order val="1"/>
          <c:tx>
            <c:strRef>
              <c:f>'Type &amp; Location'!$G$1</c:f>
              <c:strCache>
                <c:ptCount val="1"/>
                <c:pt idx="0">
                  <c:v>October </c:v>
                </c:pt>
              </c:strCache>
            </c:strRef>
          </c:tx>
          <c:spPr>
            <a:solidFill>
              <a:schemeClr val="accent2"/>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Location'!$G$2:$G$13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080-43FF-9533-8C27A226897E}"/>
            </c:ext>
          </c:extLst>
        </c:ser>
        <c:ser>
          <c:idx val="2"/>
          <c:order val="2"/>
          <c:tx>
            <c:strRef>
              <c:f>'Type &amp; Location'!$H$1</c:f>
              <c:strCache>
                <c:ptCount val="1"/>
                <c:pt idx="0">
                  <c:v>November</c:v>
                </c:pt>
              </c:strCache>
            </c:strRef>
          </c:tx>
          <c:spPr>
            <a:solidFill>
              <a:schemeClr val="accent3"/>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Location'!$H$2:$H$13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8080-43FF-9533-8C27A226897E}"/>
            </c:ext>
          </c:extLst>
        </c:ser>
        <c:ser>
          <c:idx val="3"/>
          <c:order val="3"/>
          <c:tx>
            <c:strRef>
              <c:f>'Type &amp; Location'!$I$1</c:f>
              <c:strCache>
                <c:ptCount val="1"/>
                <c:pt idx="0">
                  <c:v>December</c:v>
                </c:pt>
              </c:strCache>
            </c:strRef>
          </c:tx>
          <c:spPr>
            <a:solidFill>
              <a:schemeClr val="accent4"/>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Location'!$I$2:$I$13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8080-43FF-9533-8C27A226897E}"/>
            </c:ext>
          </c:extLst>
        </c:ser>
        <c:ser>
          <c:idx val="4"/>
          <c:order val="4"/>
          <c:tx>
            <c:strRef>
              <c:f>'Type &amp; Location'!$J$1</c:f>
              <c:strCache>
                <c:ptCount val="1"/>
                <c:pt idx="0">
                  <c:v>January</c:v>
                </c:pt>
              </c:strCache>
            </c:strRef>
          </c:tx>
          <c:spPr>
            <a:solidFill>
              <a:schemeClr val="accent5"/>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Location'!$J$2:$J$13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8080-43FF-9533-8C27A226897E}"/>
            </c:ext>
          </c:extLst>
        </c:ser>
        <c:ser>
          <c:idx val="5"/>
          <c:order val="5"/>
          <c:tx>
            <c:strRef>
              <c:f>'Type &amp; Location'!$K$1</c:f>
              <c:strCache>
                <c:ptCount val="1"/>
                <c:pt idx="0">
                  <c:v>February</c:v>
                </c:pt>
              </c:strCache>
            </c:strRef>
          </c:tx>
          <c:spPr>
            <a:solidFill>
              <a:schemeClr val="accent6"/>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Location'!$K$2:$K$13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8080-43FF-9533-8C27A226897E}"/>
            </c:ext>
          </c:extLst>
        </c:ser>
        <c:ser>
          <c:idx val="6"/>
          <c:order val="6"/>
          <c:tx>
            <c:strRef>
              <c:f>'Type &amp; Location'!$L$1</c:f>
              <c:strCache>
                <c:ptCount val="1"/>
                <c:pt idx="0">
                  <c:v>March</c:v>
                </c:pt>
              </c:strCache>
            </c:strRef>
          </c:tx>
          <c:spPr>
            <a:solidFill>
              <a:schemeClr val="accent1">
                <a:lumMod val="60000"/>
              </a:schemeClr>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Location'!$L$2:$L$13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8080-43FF-9533-8C27A226897E}"/>
            </c:ext>
          </c:extLst>
        </c:ser>
        <c:ser>
          <c:idx val="7"/>
          <c:order val="7"/>
          <c:tx>
            <c:strRef>
              <c:f>'Type &amp; Location'!$M$1</c:f>
              <c:strCache>
                <c:ptCount val="1"/>
                <c:pt idx="0">
                  <c:v>April </c:v>
                </c:pt>
              </c:strCache>
            </c:strRef>
          </c:tx>
          <c:spPr>
            <a:solidFill>
              <a:schemeClr val="accent2">
                <a:lumMod val="60000"/>
              </a:schemeClr>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Location'!$M$2:$M$13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8080-43FF-9533-8C27A226897E}"/>
            </c:ext>
          </c:extLst>
        </c:ser>
        <c:ser>
          <c:idx val="8"/>
          <c:order val="8"/>
          <c:tx>
            <c:strRef>
              <c:f>'Type &amp; Location'!$N$1</c:f>
              <c:strCache>
                <c:ptCount val="1"/>
                <c:pt idx="0">
                  <c:v>May </c:v>
                </c:pt>
              </c:strCache>
            </c:strRef>
          </c:tx>
          <c:spPr>
            <a:solidFill>
              <a:schemeClr val="accent3">
                <a:lumMod val="60000"/>
              </a:schemeClr>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Location'!$N$2:$N$13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8080-43FF-9533-8C27A226897E}"/>
            </c:ext>
          </c:extLst>
        </c:ser>
        <c:ser>
          <c:idx val="9"/>
          <c:order val="9"/>
          <c:tx>
            <c:strRef>
              <c:f>'Type &amp; Location'!$O$1</c:f>
              <c:strCache>
                <c:ptCount val="1"/>
                <c:pt idx="0">
                  <c:v>June</c:v>
                </c:pt>
              </c:strCache>
            </c:strRef>
          </c:tx>
          <c:spPr>
            <a:solidFill>
              <a:schemeClr val="accent4">
                <a:lumMod val="60000"/>
              </a:schemeClr>
            </a:solidFill>
            <a:ln>
              <a:noFill/>
            </a:ln>
            <a:effectLst/>
          </c:spPr>
          <c:invertIfNegative val="0"/>
          <c:cat>
            <c:strRef>
              <c:f>'Type &amp; Location'!$E$2:$E$13</c:f>
              <c:strCache>
                <c:ptCount val="12"/>
                <c:pt idx="0">
                  <c:v>Inappropriate Language</c:v>
                </c:pt>
                <c:pt idx="1">
                  <c:v>Disruption</c:v>
                </c:pt>
                <c:pt idx="2">
                  <c:v>Physical Contact</c:v>
                </c:pt>
                <c:pt idx="3">
                  <c:v>Disrespectful Behavior </c:v>
                </c:pt>
                <c:pt idx="4">
                  <c:v>Property Misuse</c:v>
                </c:pt>
                <c:pt idx="5">
                  <c:v>Dishonest Behavior</c:v>
                </c:pt>
                <c:pt idx="6">
                  <c:v>Other </c:v>
                </c:pt>
                <c:pt idx="7">
                  <c:v>Type of Behavior</c:v>
                </c:pt>
                <c:pt idx="8">
                  <c:v>Type of Behavior</c:v>
                </c:pt>
                <c:pt idx="9">
                  <c:v>Type of Behavior</c:v>
                </c:pt>
                <c:pt idx="10">
                  <c:v>Type of Behavior</c:v>
                </c:pt>
                <c:pt idx="11">
                  <c:v>Type of Behavior</c:v>
                </c:pt>
              </c:strCache>
            </c:strRef>
          </c:cat>
          <c:val>
            <c:numRef>
              <c:f>'Type &amp; Location'!$O$2:$O$13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8080-43FF-9533-8C27A226897E}"/>
            </c:ext>
          </c:extLst>
        </c:ser>
        <c:dLbls>
          <c:showLegendKey val="0"/>
          <c:showVal val="0"/>
          <c:showCatName val="0"/>
          <c:showSerName val="0"/>
          <c:showPercent val="0"/>
          <c:showBubbleSize val="0"/>
        </c:dLbls>
        <c:gapWidth val="150"/>
        <c:overlap val="100"/>
        <c:axId val="884754736"/>
        <c:axId val="884747056"/>
      </c:barChart>
      <c:catAx>
        <c:axId val="8847547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747056"/>
        <c:crosses val="autoZero"/>
        <c:auto val="1"/>
        <c:lblAlgn val="ctr"/>
        <c:lblOffset val="100"/>
        <c:noMultiLvlLbl val="0"/>
      </c:catAx>
      <c:valAx>
        <c:axId val="88474705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754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t>
            </a:r>
            <a:r>
              <a:rPr lang="en-US" b="1"/>
              <a:t>Average Discpilinary Occurrence Per 100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 100'!$R$19</c:f>
              <c:strCache>
                <c:ptCount val="1"/>
                <c:pt idx="0">
                  <c:v>Average</c:v>
                </c:pt>
              </c:strCache>
            </c:strRef>
          </c:tx>
          <c:spPr>
            <a:solidFill>
              <a:schemeClr val="accent1"/>
            </a:solidFill>
            <a:ln>
              <a:noFill/>
            </a:ln>
            <a:effectLst/>
          </c:spPr>
          <c:invertIfNegative val="0"/>
          <c:cat>
            <c:strRef>
              <c:f>'AP 100'!$S$18:$U$18</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100'!$S$19:$U$19</c:f>
              <c:numCache>
                <c:formatCode>0.00</c:formatCode>
                <c:ptCount val="3"/>
                <c:pt idx="0">
                  <c:v>0</c:v>
                </c:pt>
                <c:pt idx="1">
                  <c:v>0</c:v>
                </c:pt>
                <c:pt idx="2">
                  <c:v>0</c:v>
                </c:pt>
              </c:numCache>
            </c:numRef>
          </c:val>
          <c:extLst>
            <c:ext xmlns:c16="http://schemas.microsoft.com/office/drawing/2014/chart" uri="{C3380CC4-5D6E-409C-BE32-E72D297353CC}">
              <c16:uniqueId val="{00000000-3D93-42C4-B7BE-15156367559C}"/>
            </c:ext>
          </c:extLst>
        </c:ser>
        <c:ser>
          <c:idx val="1"/>
          <c:order val="1"/>
          <c:tx>
            <c:strRef>
              <c:f>'AP 100'!$R$20</c:f>
              <c:strCache>
                <c:ptCount val="1"/>
                <c:pt idx="0">
                  <c:v>Median</c:v>
                </c:pt>
              </c:strCache>
            </c:strRef>
          </c:tx>
          <c:spPr>
            <a:solidFill>
              <a:schemeClr val="accent2"/>
            </a:solidFill>
            <a:ln>
              <a:noFill/>
            </a:ln>
            <a:effectLst/>
          </c:spPr>
          <c:invertIfNegative val="0"/>
          <c:cat>
            <c:strRef>
              <c:f>'AP 100'!$S$18:$U$18</c:f>
              <c:strCache>
                <c:ptCount val="3"/>
                <c:pt idx="0">
                  <c:v>Discipline Referrals with a consequence other than ISS or OSS</c:v>
                </c:pt>
                <c:pt idx="1">
                  <c:v>Discpline Referrals that Result in ISS Assignments</c:v>
                </c:pt>
                <c:pt idx="2">
                  <c:v>Discipline Referrals that Result in OSS Assignments</c:v>
                </c:pt>
              </c:strCache>
            </c:strRef>
          </c:cat>
          <c:val>
            <c:numRef>
              <c:f>'AP 100'!$S$20:$U$20</c:f>
              <c:numCache>
                <c:formatCode>0.00</c:formatCode>
                <c:ptCount val="3"/>
                <c:pt idx="0">
                  <c:v>0</c:v>
                </c:pt>
                <c:pt idx="1">
                  <c:v>0</c:v>
                </c:pt>
                <c:pt idx="2">
                  <c:v>0</c:v>
                </c:pt>
              </c:numCache>
            </c:numRef>
          </c:val>
          <c:extLst>
            <c:ext xmlns:c16="http://schemas.microsoft.com/office/drawing/2014/chart" uri="{C3380CC4-5D6E-409C-BE32-E72D297353CC}">
              <c16:uniqueId val="{00000001-3D93-42C4-B7BE-15156367559C}"/>
            </c:ext>
          </c:extLst>
        </c:ser>
        <c:dLbls>
          <c:showLegendKey val="0"/>
          <c:showVal val="0"/>
          <c:showCatName val="0"/>
          <c:showSerName val="0"/>
          <c:showPercent val="0"/>
          <c:showBubbleSize val="0"/>
        </c:dLbls>
        <c:gapWidth val="219"/>
        <c:overlap val="-27"/>
        <c:axId val="133120928"/>
        <c:axId val="133121888"/>
      </c:barChart>
      <c:catAx>
        <c:axId val="133120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21888"/>
        <c:crosses val="autoZero"/>
        <c:auto val="1"/>
        <c:lblAlgn val="ctr"/>
        <c:lblOffset val="100"/>
        <c:noMultiLvlLbl val="0"/>
      </c:catAx>
      <c:valAx>
        <c:axId val="1331218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120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 Percentage of Occurrence for Locations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'Type &amp; Location'!$F$18</c:f>
              <c:strCache>
                <c:ptCount val="1"/>
                <c:pt idx="0">
                  <c:v>September</c:v>
                </c:pt>
              </c:strCache>
            </c:strRef>
          </c:tx>
          <c:spPr>
            <a:solidFill>
              <a:schemeClr val="accent1"/>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Location'!$F$19:$F$28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8C7-4A4E-8895-1E7749772BF8}"/>
            </c:ext>
          </c:extLst>
        </c:ser>
        <c:ser>
          <c:idx val="1"/>
          <c:order val="1"/>
          <c:tx>
            <c:strRef>
              <c:f>'Type &amp; Location'!$G$18</c:f>
              <c:strCache>
                <c:ptCount val="1"/>
                <c:pt idx="0">
                  <c:v>October </c:v>
                </c:pt>
              </c:strCache>
            </c:strRef>
          </c:tx>
          <c:spPr>
            <a:solidFill>
              <a:schemeClr val="accent2"/>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Location'!$G$19:$G$28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8C7-4A4E-8895-1E7749772BF8}"/>
            </c:ext>
          </c:extLst>
        </c:ser>
        <c:ser>
          <c:idx val="2"/>
          <c:order val="2"/>
          <c:tx>
            <c:strRef>
              <c:f>'Type &amp; Location'!$H$18</c:f>
              <c:strCache>
                <c:ptCount val="1"/>
                <c:pt idx="0">
                  <c:v>November</c:v>
                </c:pt>
              </c:strCache>
            </c:strRef>
          </c:tx>
          <c:spPr>
            <a:solidFill>
              <a:schemeClr val="accent3"/>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Location'!$H$19:$H$28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8C7-4A4E-8895-1E7749772BF8}"/>
            </c:ext>
          </c:extLst>
        </c:ser>
        <c:ser>
          <c:idx val="3"/>
          <c:order val="3"/>
          <c:tx>
            <c:strRef>
              <c:f>'Type &amp; Location'!$I$18</c:f>
              <c:strCache>
                <c:ptCount val="1"/>
                <c:pt idx="0">
                  <c:v>December</c:v>
                </c:pt>
              </c:strCache>
            </c:strRef>
          </c:tx>
          <c:spPr>
            <a:solidFill>
              <a:schemeClr val="accent4"/>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Location'!$I$19:$I$28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8C7-4A4E-8895-1E7749772BF8}"/>
            </c:ext>
          </c:extLst>
        </c:ser>
        <c:ser>
          <c:idx val="4"/>
          <c:order val="4"/>
          <c:tx>
            <c:strRef>
              <c:f>'Type &amp; Location'!$J$18</c:f>
              <c:strCache>
                <c:ptCount val="1"/>
                <c:pt idx="0">
                  <c:v>January</c:v>
                </c:pt>
              </c:strCache>
            </c:strRef>
          </c:tx>
          <c:spPr>
            <a:solidFill>
              <a:schemeClr val="accent5"/>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Location'!$J$19:$J$28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8C7-4A4E-8895-1E7749772BF8}"/>
            </c:ext>
          </c:extLst>
        </c:ser>
        <c:ser>
          <c:idx val="5"/>
          <c:order val="5"/>
          <c:tx>
            <c:strRef>
              <c:f>'Type &amp; Location'!$K$18</c:f>
              <c:strCache>
                <c:ptCount val="1"/>
                <c:pt idx="0">
                  <c:v>February</c:v>
                </c:pt>
              </c:strCache>
            </c:strRef>
          </c:tx>
          <c:spPr>
            <a:solidFill>
              <a:schemeClr val="accent6"/>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Location'!$K$19:$K$28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D8C7-4A4E-8895-1E7749772BF8}"/>
            </c:ext>
          </c:extLst>
        </c:ser>
        <c:ser>
          <c:idx val="6"/>
          <c:order val="6"/>
          <c:tx>
            <c:strRef>
              <c:f>'Type &amp; Location'!$L$18</c:f>
              <c:strCache>
                <c:ptCount val="1"/>
                <c:pt idx="0">
                  <c:v>March</c:v>
                </c:pt>
              </c:strCache>
            </c:strRef>
          </c:tx>
          <c:spPr>
            <a:solidFill>
              <a:schemeClr val="accent1">
                <a:lumMod val="60000"/>
              </a:schemeClr>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Location'!$L$19:$L$28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D8C7-4A4E-8895-1E7749772BF8}"/>
            </c:ext>
          </c:extLst>
        </c:ser>
        <c:ser>
          <c:idx val="7"/>
          <c:order val="7"/>
          <c:tx>
            <c:strRef>
              <c:f>'Type &amp; Location'!$M$18</c:f>
              <c:strCache>
                <c:ptCount val="1"/>
                <c:pt idx="0">
                  <c:v>April </c:v>
                </c:pt>
              </c:strCache>
            </c:strRef>
          </c:tx>
          <c:spPr>
            <a:solidFill>
              <a:schemeClr val="accent2">
                <a:lumMod val="60000"/>
              </a:schemeClr>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Location'!$M$19:$M$28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D8C7-4A4E-8895-1E7749772BF8}"/>
            </c:ext>
          </c:extLst>
        </c:ser>
        <c:ser>
          <c:idx val="8"/>
          <c:order val="8"/>
          <c:tx>
            <c:strRef>
              <c:f>'Type &amp; Location'!$N$18</c:f>
              <c:strCache>
                <c:ptCount val="1"/>
                <c:pt idx="0">
                  <c:v>May </c:v>
                </c:pt>
              </c:strCache>
            </c:strRef>
          </c:tx>
          <c:spPr>
            <a:solidFill>
              <a:schemeClr val="accent3">
                <a:lumMod val="60000"/>
              </a:schemeClr>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Location'!$N$19:$N$28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8-D8C7-4A4E-8895-1E7749772BF8}"/>
            </c:ext>
          </c:extLst>
        </c:ser>
        <c:ser>
          <c:idx val="9"/>
          <c:order val="9"/>
          <c:tx>
            <c:strRef>
              <c:f>'Type &amp; Location'!$O$18</c:f>
              <c:strCache>
                <c:ptCount val="1"/>
                <c:pt idx="0">
                  <c:v>June</c:v>
                </c:pt>
              </c:strCache>
            </c:strRef>
          </c:tx>
          <c:spPr>
            <a:solidFill>
              <a:schemeClr val="accent4">
                <a:lumMod val="60000"/>
              </a:schemeClr>
            </a:solidFill>
            <a:ln>
              <a:noFill/>
            </a:ln>
            <a:effectLst/>
          </c:spPr>
          <c:invertIfNegative val="0"/>
          <c:cat>
            <c:strRef>
              <c:f>'Type &amp; Location'!$E$19:$E$28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Location'!$O$19:$O$28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D8C7-4A4E-8895-1E7749772BF8}"/>
            </c:ext>
          </c:extLst>
        </c:ser>
        <c:dLbls>
          <c:showLegendKey val="0"/>
          <c:showVal val="0"/>
          <c:showCatName val="0"/>
          <c:showSerName val="0"/>
          <c:showPercent val="0"/>
          <c:showBubbleSize val="0"/>
        </c:dLbls>
        <c:gapWidth val="150"/>
        <c:overlap val="100"/>
        <c:axId val="130176352"/>
        <c:axId val="453973744"/>
      </c:barChart>
      <c:catAx>
        <c:axId val="130176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3973744"/>
        <c:crosses val="autoZero"/>
        <c:auto val="1"/>
        <c:lblAlgn val="ctr"/>
        <c:lblOffset val="100"/>
        <c:noMultiLvlLbl val="0"/>
      </c:catAx>
      <c:valAx>
        <c:axId val="45397374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17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Summary of the Percentage of Occurrence by Location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'Type &amp; Location'!$Z$19:$Z$28</c:f>
              <c:strCache>
                <c:ptCount val="10"/>
                <c:pt idx="0">
                  <c:v>Classroom </c:v>
                </c:pt>
                <c:pt idx="1">
                  <c:v>Lunchroom</c:v>
                </c:pt>
                <c:pt idx="2">
                  <c:v>Bathroom </c:v>
                </c:pt>
                <c:pt idx="3">
                  <c:v>Hallway </c:v>
                </c:pt>
                <c:pt idx="4">
                  <c:v>Recess </c:v>
                </c:pt>
                <c:pt idx="5">
                  <c:v>Other </c:v>
                </c:pt>
                <c:pt idx="6">
                  <c:v>Location</c:v>
                </c:pt>
                <c:pt idx="7">
                  <c:v>Location</c:v>
                </c:pt>
                <c:pt idx="8">
                  <c:v>Location</c:v>
                </c:pt>
                <c:pt idx="9">
                  <c:v>Location</c:v>
                </c:pt>
              </c:strCache>
            </c:strRef>
          </c:cat>
          <c:val>
            <c:numRef>
              <c:f>'Type &amp; Location'!$AA$19:$AA$28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FDE-4AA5-93E4-538485A5F71F}"/>
            </c:ext>
          </c:extLst>
        </c:ser>
        <c:dLbls>
          <c:showLegendKey val="0"/>
          <c:showVal val="0"/>
          <c:showCatName val="0"/>
          <c:showSerName val="0"/>
          <c:showPercent val="0"/>
          <c:showBubbleSize val="0"/>
        </c:dLbls>
        <c:gapWidth val="219"/>
        <c:overlap val="-27"/>
        <c:axId val="651227456"/>
        <c:axId val="651219296"/>
      </c:barChart>
      <c:catAx>
        <c:axId val="651227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19296"/>
        <c:crosses val="autoZero"/>
        <c:auto val="1"/>
        <c:lblAlgn val="ctr"/>
        <c:lblOffset val="100"/>
        <c:noMultiLvlLbl val="0"/>
      </c:catAx>
      <c:valAx>
        <c:axId val="651219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12274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Monthly Percentage of Occurrence by Time of Day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'Type &amp; Location'!$F$35</c:f>
              <c:strCache>
                <c:ptCount val="1"/>
                <c:pt idx="0">
                  <c:v>September</c:v>
                </c:pt>
              </c:strCache>
            </c:strRef>
          </c:tx>
          <c:spPr>
            <a:solidFill>
              <a:schemeClr val="accent1"/>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Location'!$F$36:$F$47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AB7-4E3F-8154-50EE74CB1B78}"/>
            </c:ext>
          </c:extLst>
        </c:ser>
        <c:ser>
          <c:idx val="1"/>
          <c:order val="1"/>
          <c:tx>
            <c:strRef>
              <c:f>'Type &amp; Location'!$G$35</c:f>
              <c:strCache>
                <c:ptCount val="1"/>
                <c:pt idx="0">
                  <c:v>October </c:v>
                </c:pt>
              </c:strCache>
            </c:strRef>
          </c:tx>
          <c:spPr>
            <a:solidFill>
              <a:schemeClr val="accent2"/>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Location'!$G$36:$G$47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AB7-4E3F-8154-50EE74CB1B78}"/>
            </c:ext>
          </c:extLst>
        </c:ser>
        <c:ser>
          <c:idx val="2"/>
          <c:order val="2"/>
          <c:tx>
            <c:strRef>
              <c:f>'Type &amp; Location'!$H$35</c:f>
              <c:strCache>
                <c:ptCount val="1"/>
                <c:pt idx="0">
                  <c:v>November</c:v>
                </c:pt>
              </c:strCache>
            </c:strRef>
          </c:tx>
          <c:spPr>
            <a:solidFill>
              <a:schemeClr val="accent3"/>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Location'!$H$36:$H$47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EAB7-4E3F-8154-50EE74CB1B78}"/>
            </c:ext>
          </c:extLst>
        </c:ser>
        <c:ser>
          <c:idx val="3"/>
          <c:order val="3"/>
          <c:tx>
            <c:strRef>
              <c:f>'Type &amp; Location'!$I$35</c:f>
              <c:strCache>
                <c:ptCount val="1"/>
                <c:pt idx="0">
                  <c:v>December</c:v>
                </c:pt>
              </c:strCache>
            </c:strRef>
          </c:tx>
          <c:spPr>
            <a:solidFill>
              <a:schemeClr val="accent4"/>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Location'!$I$36:$I$47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EAB7-4E3F-8154-50EE74CB1B78}"/>
            </c:ext>
          </c:extLst>
        </c:ser>
        <c:ser>
          <c:idx val="4"/>
          <c:order val="4"/>
          <c:tx>
            <c:strRef>
              <c:f>'Type &amp; Location'!$J$35</c:f>
              <c:strCache>
                <c:ptCount val="1"/>
                <c:pt idx="0">
                  <c:v>January</c:v>
                </c:pt>
              </c:strCache>
            </c:strRef>
          </c:tx>
          <c:spPr>
            <a:solidFill>
              <a:schemeClr val="accent5"/>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Location'!$J$36:$J$47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EAB7-4E3F-8154-50EE74CB1B78}"/>
            </c:ext>
          </c:extLst>
        </c:ser>
        <c:ser>
          <c:idx val="5"/>
          <c:order val="5"/>
          <c:tx>
            <c:strRef>
              <c:f>'Type &amp; Location'!$K$35</c:f>
              <c:strCache>
                <c:ptCount val="1"/>
                <c:pt idx="0">
                  <c:v>February</c:v>
                </c:pt>
              </c:strCache>
            </c:strRef>
          </c:tx>
          <c:spPr>
            <a:solidFill>
              <a:schemeClr val="accent6"/>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Location'!$K$36:$K$47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EAB7-4E3F-8154-50EE74CB1B78}"/>
            </c:ext>
          </c:extLst>
        </c:ser>
        <c:ser>
          <c:idx val="6"/>
          <c:order val="6"/>
          <c:tx>
            <c:strRef>
              <c:f>'Type &amp; Location'!$L$35</c:f>
              <c:strCache>
                <c:ptCount val="1"/>
                <c:pt idx="0">
                  <c:v>March</c:v>
                </c:pt>
              </c:strCache>
            </c:strRef>
          </c:tx>
          <c:spPr>
            <a:solidFill>
              <a:schemeClr val="accent1">
                <a:lumMod val="60000"/>
              </a:schemeClr>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Location'!$L$36:$L$47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EAB7-4E3F-8154-50EE74CB1B78}"/>
            </c:ext>
          </c:extLst>
        </c:ser>
        <c:ser>
          <c:idx val="7"/>
          <c:order val="7"/>
          <c:tx>
            <c:strRef>
              <c:f>'Type &amp; Location'!$M$35</c:f>
              <c:strCache>
                <c:ptCount val="1"/>
                <c:pt idx="0">
                  <c:v>April </c:v>
                </c:pt>
              </c:strCache>
            </c:strRef>
          </c:tx>
          <c:spPr>
            <a:solidFill>
              <a:schemeClr val="accent2">
                <a:lumMod val="60000"/>
              </a:schemeClr>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Location'!$M$36:$M$47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EAB7-4E3F-8154-50EE74CB1B78}"/>
            </c:ext>
          </c:extLst>
        </c:ser>
        <c:ser>
          <c:idx val="8"/>
          <c:order val="8"/>
          <c:tx>
            <c:strRef>
              <c:f>'Type &amp; Location'!$N$35</c:f>
              <c:strCache>
                <c:ptCount val="1"/>
                <c:pt idx="0">
                  <c:v>May </c:v>
                </c:pt>
              </c:strCache>
            </c:strRef>
          </c:tx>
          <c:spPr>
            <a:solidFill>
              <a:schemeClr val="accent3">
                <a:lumMod val="60000"/>
              </a:schemeClr>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Location'!$N$36:$N$47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EAB7-4E3F-8154-50EE74CB1B78}"/>
            </c:ext>
          </c:extLst>
        </c:ser>
        <c:ser>
          <c:idx val="9"/>
          <c:order val="9"/>
          <c:tx>
            <c:strRef>
              <c:f>'Type &amp; Location'!$O$35</c:f>
              <c:strCache>
                <c:ptCount val="1"/>
                <c:pt idx="0">
                  <c:v>June</c:v>
                </c:pt>
              </c:strCache>
            </c:strRef>
          </c:tx>
          <c:spPr>
            <a:solidFill>
              <a:schemeClr val="accent4">
                <a:lumMod val="60000"/>
              </a:schemeClr>
            </a:solidFill>
            <a:ln>
              <a:noFill/>
            </a:ln>
            <a:effectLst/>
          </c:spPr>
          <c:invertIfNegative val="0"/>
          <c:cat>
            <c:strRef>
              <c:f>'Type &amp; Location'!$E$36:$E$47</c:f>
              <c:strCache>
                <c:ptCount val="12"/>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pt idx="11">
                  <c:v>Time of Day</c:v>
                </c:pt>
              </c:strCache>
            </c:strRef>
          </c:cat>
          <c:val>
            <c:numRef>
              <c:f>'Type &amp; Location'!$O$36:$O$47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EAB7-4E3F-8154-50EE74CB1B78}"/>
            </c:ext>
          </c:extLst>
        </c:ser>
        <c:dLbls>
          <c:showLegendKey val="0"/>
          <c:showVal val="0"/>
          <c:showCatName val="0"/>
          <c:showSerName val="0"/>
          <c:showPercent val="0"/>
          <c:showBubbleSize val="0"/>
        </c:dLbls>
        <c:gapWidth val="150"/>
        <c:overlap val="100"/>
        <c:axId val="532056400"/>
        <c:axId val="532040080"/>
      </c:barChart>
      <c:catAx>
        <c:axId val="532056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040080"/>
        <c:crosses val="autoZero"/>
        <c:auto val="1"/>
        <c:lblAlgn val="ctr"/>
        <c:lblOffset val="100"/>
        <c:noMultiLvlLbl val="0"/>
      </c:catAx>
      <c:valAx>
        <c:axId val="532040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056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Percentage of Occurrence by Time of Day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tx1"/>
            </a:solidFill>
            <a:ln>
              <a:noFill/>
            </a:ln>
            <a:effectLst/>
          </c:spPr>
          <c:invertIfNegative val="0"/>
          <c:cat>
            <c:strRef>
              <c:f>'Type &amp; Location'!$AA$36:$AA$46</c:f>
              <c:strCache>
                <c:ptCount val="11"/>
                <c:pt idx="0">
                  <c:v>Arrival</c:v>
                </c:pt>
                <c:pt idx="1">
                  <c:v>Lunch Periods</c:v>
                </c:pt>
                <c:pt idx="2">
                  <c:v>Recess </c:v>
                </c:pt>
                <c:pt idx="3">
                  <c:v>Dismissal </c:v>
                </c:pt>
                <c:pt idx="4">
                  <c:v>Class</c:v>
                </c:pt>
                <c:pt idx="5">
                  <c:v>Transitions</c:v>
                </c:pt>
                <c:pt idx="6">
                  <c:v>Time of Day</c:v>
                </c:pt>
                <c:pt idx="7">
                  <c:v>Time of Day</c:v>
                </c:pt>
                <c:pt idx="8">
                  <c:v>Time of Day</c:v>
                </c:pt>
                <c:pt idx="9">
                  <c:v>Time of Day</c:v>
                </c:pt>
                <c:pt idx="10">
                  <c:v>Time of Day</c:v>
                </c:pt>
              </c:strCache>
            </c:strRef>
          </c:cat>
          <c:val>
            <c:numRef>
              <c:f>'Type &amp; Location'!$AB$36:$AB$46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A3C-4745-A404-DCFAC4E4E464}"/>
            </c:ext>
          </c:extLst>
        </c:ser>
        <c:dLbls>
          <c:showLegendKey val="0"/>
          <c:showVal val="0"/>
          <c:showCatName val="0"/>
          <c:showSerName val="0"/>
          <c:showPercent val="0"/>
          <c:showBubbleSize val="0"/>
        </c:dLbls>
        <c:gapWidth val="219"/>
        <c:overlap val="-27"/>
        <c:axId val="660161024"/>
        <c:axId val="660162464"/>
      </c:barChart>
      <c:catAx>
        <c:axId val="66016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162464"/>
        <c:crosses val="autoZero"/>
        <c:auto val="1"/>
        <c:lblAlgn val="ctr"/>
        <c:lblOffset val="100"/>
        <c:noMultiLvlLbl val="0"/>
      </c:catAx>
      <c:valAx>
        <c:axId val="6601624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01610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Estimated</a:t>
            </a:r>
            <a:r>
              <a:rPr lang="en-US" baseline="0"/>
              <a:t> Instructional </a:t>
            </a:r>
            <a:r>
              <a:rPr lang="en-US"/>
              <a:t>Days Lost as a</a:t>
            </a:r>
            <a:r>
              <a:rPr lang="en-US" baseline="0"/>
              <a:t> Result of Being Sent to the Office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'Time Lost'!$E$16</c:f>
              <c:strCache>
                <c:ptCount val="1"/>
                <c:pt idx="0">
                  <c:v>Days Lost</c:v>
                </c:pt>
              </c:strCache>
            </c:strRef>
          </c:tx>
          <c:spPr>
            <a:solidFill>
              <a:schemeClr val="accent1"/>
            </a:solidFill>
            <a:ln>
              <a:noFill/>
            </a:ln>
            <a:effectLst/>
          </c:spPr>
          <c:invertIfNegative val="0"/>
          <c:cat>
            <c:strRef>
              <c:f>'Time Lost'!$D$17:$D$26</c:f>
              <c:strCache>
                <c:ptCount val="10"/>
                <c:pt idx="0">
                  <c:v>September</c:v>
                </c:pt>
                <c:pt idx="1">
                  <c:v>October </c:v>
                </c:pt>
                <c:pt idx="2">
                  <c:v>November</c:v>
                </c:pt>
                <c:pt idx="3">
                  <c:v>December</c:v>
                </c:pt>
                <c:pt idx="4">
                  <c:v>January</c:v>
                </c:pt>
                <c:pt idx="5">
                  <c:v>February</c:v>
                </c:pt>
                <c:pt idx="6">
                  <c:v>March</c:v>
                </c:pt>
                <c:pt idx="7">
                  <c:v>April </c:v>
                </c:pt>
                <c:pt idx="8">
                  <c:v>May </c:v>
                </c:pt>
                <c:pt idx="9">
                  <c:v>June</c:v>
                </c:pt>
              </c:strCache>
            </c:strRef>
          </c:cat>
          <c:val>
            <c:numRef>
              <c:f>'Time Lost'!$E$17:$E$26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D59-41D4-85B9-59CCE07E7503}"/>
            </c:ext>
          </c:extLst>
        </c:ser>
        <c:dLbls>
          <c:showLegendKey val="0"/>
          <c:showVal val="0"/>
          <c:showCatName val="0"/>
          <c:showSerName val="0"/>
          <c:showPercent val="0"/>
          <c:showBubbleSize val="0"/>
        </c:dLbls>
        <c:gapWidth val="219"/>
        <c:overlap val="-27"/>
        <c:axId val="1824432527"/>
        <c:axId val="1824433007"/>
      </c:barChart>
      <c:catAx>
        <c:axId val="1824432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33007"/>
        <c:crosses val="autoZero"/>
        <c:auto val="1"/>
        <c:lblAlgn val="ctr"/>
        <c:lblOffset val="100"/>
        <c:noMultiLvlLbl val="0"/>
      </c:catAx>
      <c:valAx>
        <c:axId val="182443300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32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Estimated Number</a:t>
            </a:r>
            <a:r>
              <a:rPr lang="en-US" baseline="0"/>
              <a:t> of Days Lost for Office and Class Level Responses to Behavior </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'Time Lost'!$H$31:$H$32</c:f>
              <c:strCache>
                <c:ptCount val="2"/>
                <c:pt idx="0">
                  <c:v>Time Lost:  Office Referrals</c:v>
                </c:pt>
                <c:pt idx="1">
                  <c:v>Time Lost:  Class Level Responses</c:v>
                </c:pt>
              </c:strCache>
            </c:strRef>
          </c:cat>
          <c:val>
            <c:numRef>
              <c:f>'Time Lost'!$I$31:$I$32</c:f>
              <c:numCache>
                <c:formatCode>0.00</c:formatCode>
                <c:ptCount val="2"/>
                <c:pt idx="0">
                  <c:v>0</c:v>
                </c:pt>
                <c:pt idx="1">
                  <c:v>0</c:v>
                </c:pt>
              </c:numCache>
            </c:numRef>
          </c:val>
          <c:extLst>
            <c:ext xmlns:c16="http://schemas.microsoft.com/office/drawing/2014/chart" uri="{C3380CC4-5D6E-409C-BE32-E72D297353CC}">
              <c16:uniqueId val="{00000000-098E-4DB0-A12F-4184CB327955}"/>
            </c:ext>
          </c:extLst>
        </c:ser>
        <c:dLbls>
          <c:showLegendKey val="0"/>
          <c:showVal val="0"/>
          <c:showCatName val="0"/>
          <c:showSerName val="0"/>
          <c:showPercent val="0"/>
          <c:showBubbleSize val="0"/>
        </c:dLbls>
        <c:gapWidth val="219"/>
        <c:overlap val="-27"/>
        <c:axId val="1180122287"/>
        <c:axId val="1180139087"/>
      </c:barChart>
      <c:catAx>
        <c:axId val="1180122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139087"/>
        <c:crosses val="autoZero"/>
        <c:auto val="1"/>
        <c:lblAlgn val="ctr"/>
        <c:lblOffset val="100"/>
        <c:noMultiLvlLbl val="0"/>
      </c:catAx>
      <c:valAx>
        <c:axId val="11801390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0122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a:t>
            </a:r>
            <a:r>
              <a:rPr lang="en-US" b="1"/>
              <a:t>Risk Rates </a:t>
            </a:r>
            <a:r>
              <a:rPr lang="en-US"/>
              <a:t>by </a:t>
            </a:r>
            <a:r>
              <a:rPr lang="en-US" u="sng"/>
              <a:t>Race and Ethnicity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Rates'!$V$3</c:f>
              <c:strCache>
                <c:ptCount val="1"/>
                <c:pt idx="0">
                  <c:v>Disciplinary Referral </c:v>
                </c:pt>
              </c:strCache>
            </c:strRef>
          </c:tx>
          <c:spPr>
            <a:solidFill>
              <a:schemeClr val="accent1"/>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Rates'!$W$3:$AD$3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77D-44E8-A86F-03DD103B5B3F}"/>
            </c:ext>
          </c:extLst>
        </c:ser>
        <c:ser>
          <c:idx val="1"/>
          <c:order val="1"/>
          <c:tx>
            <c:strRef>
              <c:f>'Risk Rates'!$V$4</c:f>
              <c:strCache>
                <c:ptCount val="1"/>
                <c:pt idx="0">
                  <c:v>ISS</c:v>
                </c:pt>
              </c:strCache>
            </c:strRef>
          </c:tx>
          <c:spPr>
            <a:solidFill>
              <a:schemeClr val="accent2"/>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Rates'!$W$4:$AD$4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177D-44E8-A86F-03DD103B5B3F}"/>
            </c:ext>
          </c:extLst>
        </c:ser>
        <c:ser>
          <c:idx val="2"/>
          <c:order val="2"/>
          <c:tx>
            <c:strRef>
              <c:f>'Risk Rates'!$V$5</c:f>
              <c:strCache>
                <c:ptCount val="1"/>
                <c:pt idx="0">
                  <c:v>OSS</c:v>
                </c:pt>
              </c:strCache>
            </c:strRef>
          </c:tx>
          <c:spPr>
            <a:solidFill>
              <a:schemeClr val="accent3"/>
            </a:solidFill>
            <a:ln>
              <a:noFill/>
            </a:ln>
            <a:effectLst/>
          </c:spPr>
          <c:invertIfNegative val="0"/>
          <c:cat>
            <c:strRef>
              <c:f>'Risk Rates'!$W$2:$AD$2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Rates'!$W$5:$AD$5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177D-44E8-A86F-03DD103B5B3F}"/>
            </c:ext>
          </c:extLst>
        </c:ser>
        <c:dLbls>
          <c:showLegendKey val="0"/>
          <c:showVal val="0"/>
          <c:showCatName val="0"/>
          <c:showSerName val="0"/>
          <c:showPercent val="0"/>
          <c:showBubbleSize val="0"/>
        </c:dLbls>
        <c:gapWidth val="219"/>
        <c:overlap val="-27"/>
        <c:axId val="1761467552"/>
        <c:axId val="1761463712"/>
      </c:barChart>
      <c:catAx>
        <c:axId val="176146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1463712"/>
        <c:crosses val="autoZero"/>
        <c:auto val="1"/>
        <c:lblAlgn val="ctr"/>
        <c:lblOffset val="100"/>
        <c:noMultiLvlLbl val="0"/>
      </c:catAx>
      <c:valAx>
        <c:axId val="1761463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1467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Annual</a:t>
            </a:r>
            <a:r>
              <a:rPr lang="en-US" b="1"/>
              <a:t> Risk Rato </a:t>
            </a:r>
            <a:r>
              <a:rPr lang="en-US"/>
              <a:t>by </a:t>
            </a:r>
            <a:r>
              <a:rPr lang="en-US" u="sng"/>
              <a:t>Race / Ethnicity </a:t>
            </a:r>
            <a:r>
              <a:rPr lang="en-US"/>
              <a:t>Compared to All Students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Ratio'!$V$3</c:f>
              <c:strCache>
                <c:ptCount val="1"/>
                <c:pt idx="0">
                  <c:v>Disciplinary Referral </c:v>
                </c:pt>
              </c:strCache>
            </c:strRef>
          </c:tx>
          <c:spPr>
            <a:solidFill>
              <a:schemeClr val="accent1"/>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Ratio'!$W$3:$AD$3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C88-4824-B7F9-F28A022999FF}"/>
            </c:ext>
          </c:extLst>
        </c:ser>
        <c:ser>
          <c:idx val="1"/>
          <c:order val="1"/>
          <c:tx>
            <c:strRef>
              <c:f>'Risk Ratio'!$V$4</c:f>
              <c:strCache>
                <c:ptCount val="1"/>
                <c:pt idx="0">
                  <c:v>ISS</c:v>
                </c:pt>
              </c:strCache>
            </c:strRef>
          </c:tx>
          <c:spPr>
            <a:solidFill>
              <a:schemeClr val="accent2"/>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Ratio'!$W$4:$AD$4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4C88-4824-B7F9-F28A022999FF}"/>
            </c:ext>
          </c:extLst>
        </c:ser>
        <c:ser>
          <c:idx val="2"/>
          <c:order val="2"/>
          <c:tx>
            <c:strRef>
              <c:f>'Risk Ratio'!$V$5</c:f>
              <c:strCache>
                <c:ptCount val="1"/>
                <c:pt idx="0">
                  <c:v>OSS</c:v>
                </c:pt>
              </c:strCache>
            </c:strRef>
          </c:tx>
          <c:spPr>
            <a:solidFill>
              <a:schemeClr val="accent3"/>
            </a:solidFill>
            <a:ln>
              <a:noFill/>
            </a:ln>
            <a:effectLst/>
          </c:spPr>
          <c:invertIfNegative val="0"/>
          <c:cat>
            <c:strRef>
              <c:f>'Risk Ratio'!$W$2:$AD$2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Ratio'!$W$5:$AD$5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4C88-4824-B7F9-F28A022999FF}"/>
            </c:ext>
          </c:extLst>
        </c:ser>
        <c:dLbls>
          <c:showLegendKey val="0"/>
          <c:showVal val="0"/>
          <c:showCatName val="0"/>
          <c:showSerName val="0"/>
          <c:showPercent val="0"/>
          <c:showBubbleSize val="0"/>
        </c:dLbls>
        <c:gapWidth val="219"/>
        <c:overlap val="-27"/>
        <c:axId val="658401104"/>
        <c:axId val="658399184"/>
      </c:barChart>
      <c:catAx>
        <c:axId val="65840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399184"/>
        <c:crosses val="autoZero"/>
        <c:auto val="1"/>
        <c:lblAlgn val="ctr"/>
        <c:lblOffset val="100"/>
        <c:noMultiLvlLbl val="0"/>
      </c:catAx>
      <c:valAx>
        <c:axId val="65839918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40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0"/>
              <a:t>Annual</a:t>
            </a:r>
            <a:r>
              <a:rPr lang="en-US" b="1"/>
              <a:t> Risk Ratio </a:t>
            </a:r>
            <a:r>
              <a:rPr lang="en-US"/>
              <a:t>for </a:t>
            </a:r>
            <a:r>
              <a:rPr lang="en-US" u="sng"/>
              <a:t>Race / Ethnicity </a:t>
            </a:r>
            <a:r>
              <a:rPr lang="en-US"/>
              <a:t>Compared to a Neutral Risk Group (White Students)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Ratio'!$U$43</c:f>
              <c:strCache>
                <c:ptCount val="1"/>
                <c:pt idx="0">
                  <c:v>Disciplinary Referral </c:v>
                </c:pt>
              </c:strCache>
            </c:strRef>
          </c:tx>
          <c:spPr>
            <a:solidFill>
              <a:schemeClr val="accent1"/>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Ratio'!$V$43:$AC$43</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F81-4402-8648-FD7BA608433F}"/>
            </c:ext>
          </c:extLst>
        </c:ser>
        <c:ser>
          <c:idx val="1"/>
          <c:order val="1"/>
          <c:tx>
            <c:strRef>
              <c:f>'Risk Ratio'!$U$44</c:f>
              <c:strCache>
                <c:ptCount val="1"/>
                <c:pt idx="0">
                  <c:v>ISS</c:v>
                </c:pt>
              </c:strCache>
            </c:strRef>
          </c:tx>
          <c:spPr>
            <a:solidFill>
              <a:schemeClr val="accent2"/>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Ratio'!$V$44:$AC$44</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F81-4402-8648-FD7BA608433F}"/>
            </c:ext>
          </c:extLst>
        </c:ser>
        <c:ser>
          <c:idx val="2"/>
          <c:order val="2"/>
          <c:tx>
            <c:strRef>
              <c:f>'Risk Ratio'!$U$45</c:f>
              <c:strCache>
                <c:ptCount val="1"/>
                <c:pt idx="0">
                  <c:v>OSS</c:v>
                </c:pt>
              </c:strCache>
            </c:strRef>
          </c:tx>
          <c:spPr>
            <a:solidFill>
              <a:schemeClr val="accent3"/>
            </a:solidFill>
            <a:ln>
              <a:noFill/>
            </a:ln>
            <a:effectLst/>
          </c:spPr>
          <c:invertIfNegative val="0"/>
          <c:cat>
            <c:strRef>
              <c:f>'Risk Ratio'!$V$42:$AC$42</c:f>
              <c:strCache>
                <c:ptCount val="8"/>
                <c:pt idx="0">
                  <c:v>American Indian</c:v>
                </c:pt>
                <c:pt idx="1">
                  <c:v>Asian/Pacific Islander</c:v>
                </c:pt>
                <c:pt idx="2">
                  <c:v>Black/ African American</c:v>
                </c:pt>
                <c:pt idx="3">
                  <c:v>Hispanic / Latino</c:v>
                </c:pt>
                <c:pt idx="4">
                  <c:v>Two or More Races</c:v>
                </c:pt>
                <c:pt idx="5">
                  <c:v>Unknown</c:v>
                </c:pt>
                <c:pt idx="6">
                  <c:v>White</c:v>
                </c:pt>
                <c:pt idx="7">
                  <c:v>All Students</c:v>
                </c:pt>
              </c:strCache>
            </c:strRef>
          </c:cat>
          <c:val>
            <c:numRef>
              <c:f>'Risk Ratio'!$V$45:$AC$45</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CF81-4402-8648-FD7BA608433F}"/>
            </c:ext>
          </c:extLst>
        </c:ser>
        <c:dLbls>
          <c:showLegendKey val="0"/>
          <c:showVal val="0"/>
          <c:showCatName val="0"/>
          <c:showSerName val="0"/>
          <c:showPercent val="0"/>
          <c:showBubbleSize val="0"/>
        </c:dLbls>
        <c:gapWidth val="219"/>
        <c:overlap val="-27"/>
        <c:axId val="517218048"/>
        <c:axId val="517219008"/>
      </c:barChart>
      <c:catAx>
        <c:axId val="517218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219008"/>
        <c:crosses val="autoZero"/>
        <c:auto val="1"/>
        <c:lblAlgn val="ctr"/>
        <c:lblOffset val="100"/>
        <c:noMultiLvlLbl val="0"/>
      </c:catAx>
      <c:valAx>
        <c:axId val="5172190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721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Annual Risk Ratio </a:t>
            </a:r>
            <a:r>
              <a:rPr lang="en-US" b="0"/>
              <a:t>for</a:t>
            </a:r>
            <a:r>
              <a:rPr lang="en-US"/>
              <a:t> </a:t>
            </a:r>
            <a:r>
              <a:rPr lang="en-US" u="sng"/>
              <a:t>Students with and without Special Designations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'Risk Ratio'!$U$172</c:f>
              <c:strCache>
                <c:ptCount val="1"/>
                <c:pt idx="0">
                  <c:v>Disciplinary Referral </c:v>
                </c:pt>
              </c:strCache>
            </c:strRef>
          </c:tx>
          <c:spPr>
            <a:solidFill>
              <a:schemeClr val="accent1"/>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Ratio'!$V$172:$AC$172</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0-5684-41BE-BDC7-736CCF170EF3}"/>
            </c:ext>
          </c:extLst>
        </c:ser>
        <c:ser>
          <c:idx val="1"/>
          <c:order val="1"/>
          <c:tx>
            <c:strRef>
              <c:f>'Risk Ratio'!$U$173</c:f>
              <c:strCache>
                <c:ptCount val="1"/>
                <c:pt idx="0">
                  <c:v>ISS</c:v>
                </c:pt>
              </c:strCache>
            </c:strRef>
          </c:tx>
          <c:spPr>
            <a:solidFill>
              <a:schemeClr val="accent2"/>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Ratio'!$V$173:$AC$173</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1-5684-41BE-BDC7-736CCF170EF3}"/>
            </c:ext>
          </c:extLst>
        </c:ser>
        <c:ser>
          <c:idx val="2"/>
          <c:order val="2"/>
          <c:tx>
            <c:strRef>
              <c:f>'Risk Ratio'!$U$174</c:f>
              <c:strCache>
                <c:ptCount val="1"/>
                <c:pt idx="0">
                  <c:v>OSS</c:v>
                </c:pt>
              </c:strCache>
            </c:strRef>
          </c:tx>
          <c:spPr>
            <a:solidFill>
              <a:schemeClr val="accent3"/>
            </a:solidFill>
            <a:ln>
              <a:noFill/>
            </a:ln>
            <a:effectLst/>
          </c:spPr>
          <c:invertIfNegative val="0"/>
          <c:cat>
            <c:strRef>
              <c:f>'Risk Ratio'!$V$171:$AC$171</c:f>
              <c:strCache>
                <c:ptCount val="8"/>
                <c:pt idx="0">
                  <c:v>Students with IEPs</c:v>
                </c:pt>
                <c:pt idx="1">
                  <c:v>Students without IEPS</c:v>
                </c:pt>
                <c:pt idx="3">
                  <c:v>Students with 504 Plans</c:v>
                </c:pt>
                <c:pt idx="4">
                  <c:v>Students without 504 Plans</c:v>
                </c:pt>
                <c:pt idx="6">
                  <c:v>Students Receiveing F &amp; R Lunch</c:v>
                </c:pt>
                <c:pt idx="7">
                  <c:v>Students Not Receiving Free &amp; Reduced Lunch</c:v>
                </c:pt>
              </c:strCache>
            </c:strRef>
          </c:cat>
          <c:val>
            <c:numRef>
              <c:f>'Risk Ratio'!$V$174:$AC$174</c:f>
              <c:numCache>
                <c:formatCode>0.00</c:formatCode>
                <c:ptCount val="8"/>
                <c:pt idx="0">
                  <c:v>0</c:v>
                </c:pt>
                <c:pt idx="1">
                  <c:v>0</c:v>
                </c:pt>
                <c:pt idx="3">
                  <c:v>0</c:v>
                </c:pt>
                <c:pt idx="4">
                  <c:v>0</c:v>
                </c:pt>
                <c:pt idx="6">
                  <c:v>0</c:v>
                </c:pt>
                <c:pt idx="7">
                  <c:v>0</c:v>
                </c:pt>
              </c:numCache>
            </c:numRef>
          </c:val>
          <c:extLst>
            <c:ext xmlns:c16="http://schemas.microsoft.com/office/drawing/2014/chart" uri="{C3380CC4-5D6E-409C-BE32-E72D297353CC}">
              <c16:uniqueId val="{00000002-5684-41BE-BDC7-736CCF170EF3}"/>
            </c:ext>
          </c:extLst>
        </c:ser>
        <c:dLbls>
          <c:showLegendKey val="0"/>
          <c:showVal val="0"/>
          <c:showCatName val="0"/>
          <c:showSerName val="0"/>
          <c:showPercent val="0"/>
          <c:showBubbleSize val="0"/>
        </c:dLbls>
        <c:gapWidth val="219"/>
        <c:overlap val="-27"/>
        <c:axId val="1765298064"/>
        <c:axId val="1765297104"/>
      </c:barChart>
      <c:catAx>
        <c:axId val="176529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5297104"/>
        <c:crosses val="autoZero"/>
        <c:auto val="1"/>
        <c:lblAlgn val="ctr"/>
        <c:lblOffset val="100"/>
        <c:noMultiLvlLbl val="0"/>
      </c:catAx>
      <c:valAx>
        <c:axId val="17652971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52980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0" Type="http://schemas.openxmlformats.org/officeDocument/2006/relationships/chart" Target="../charts/chart25.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18" Type="http://schemas.openxmlformats.org/officeDocument/2006/relationships/chart" Target="../charts/chart47.xml"/><Relationship Id="rId3" Type="http://schemas.openxmlformats.org/officeDocument/2006/relationships/chart" Target="../charts/chart32.xml"/><Relationship Id="rId7" Type="http://schemas.openxmlformats.org/officeDocument/2006/relationships/chart" Target="../charts/chart36.xml"/><Relationship Id="rId12" Type="http://schemas.openxmlformats.org/officeDocument/2006/relationships/chart" Target="../charts/chart41.xml"/><Relationship Id="rId17" Type="http://schemas.openxmlformats.org/officeDocument/2006/relationships/chart" Target="../charts/chart46.xml"/><Relationship Id="rId2" Type="http://schemas.openxmlformats.org/officeDocument/2006/relationships/chart" Target="../charts/chart31.xml"/><Relationship Id="rId16" Type="http://schemas.openxmlformats.org/officeDocument/2006/relationships/chart" Target="../charts/chart45.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5" Type="http://schemas.openxmlformats.org/officeDocument/2006/relationships/chart" Target="../charts/chart34.xml"/><Relationship Id="rId15" Type="http://schemas.openxmlformats.org/officeDocument/2006/relationships/chart" Target="../charts/chart4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chart" Target="../charts/chart53.xml"/><Relationship Id="rId5" Type="http://schemas.openxmlformats.org/officeDocument/2006/relationships/chart" Target="../charts/chart52.xml"/><Relationship Id="rId4" Type="http://schemas.openxmlformats.org/officeDocument/2006/relationships/chart" Target="../charts/chart5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5.xml"/><Relationship Id="rId1"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xdr:from>
      <xdr:col>0</xdr:col>
      <xdr:colOff>281940</xdr:colOff>
      <xdr:row>2</xdr:row>
      <xdr:rowOff>0</xdr:rowOff>
    </xdr:from>
    <xdr:to>
      <xdr:col>20</xdr:col>
      <xdr:colOff>792480</xdr:colOff>
      <xdr:row>67</xdr:row>
      <xdr:rowOff>45720</xdr:rowOff>
    </xdr:to>
    <xdr:sp macro="" textlink="">
      <xdr:nvSpPr>
        <xdr:cNvPr id="2" name="TextBox 1">
          <a:extLst>
            <a:ext uri="{FF2B5EF4-FFF2-40B4-BE49-F238E27FC236}">
              <a16:creationId xmlns:a16="http://schemas.microsoft.com/office/drawing/2014/main" id="{129C0256-7E8D-8863-90A8-A88204138BBD}"/>
            </a:ext>
          </a:extLst>
        </xdr:cNvPr>
        <xdr:cNvSpPr txBox="1"/>
      </xdr:nvSpPr>
      <xdr:spPr>
        <a:xfrm>
          <a:off x="281940" y="335280"/>
          <a:ext cx="12702540" cy="10942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t>Instructions for Using the Graphing Template</a:t>
          </a:r>
        </a:p>
        <a:p>
          <a:endParaRPr lang="en-US" sz="1100"/>
        </a:p>
        <a:p>
          <a:r>
            <a:rPr lang="en-US" sz="1100"/>
            <a:t>This</a:t>
          </a:r>
          <a:r>
            <a:rPr lang="en-US" sz="1100" baseline="0"/>
            <a:t> graphing template provids a way for leadership teams to apply metrics to discipline referral data.that are </a:t>
          </a:r>
          <a:r>
            <a:rPr lang="en-US" sz="1100" baseline="0">
              <a:solidFill>
                <a:schemeClr val="dk1"/>
              </a:solidFill>
              <a:effectLst/>
              <a:latin typeface="+mn-lt"/>
              <a:ea typeface="+mn-ea"/>
              <a:cs typeface="+mn-cs"/>
            </a:rPr>
            <a:t>useful for unviersal prevention decision making.  </a:t>
          </a:r>
          <a:r>
            <a:rPr lang="en-US" sz="1100" baseline="0"/>
            <a:t>While the template has been tested with data, forumula errors are possible and therefore, periodic checks should occur routinely to ensure that caculations are occurring as they should. </a:t>
          </a:r>
        </a:p>
        <a:p>
          <a:endParaRPr lang="en-US" sz="1100" b="1" u="sng" baseline="0"/>
        </a:p>
        <a:p>
          <a:r>
            <a:rPr lang="en-US" sz="1100" b="1" u="sng" baseline="0"/>
            <a:t>Data Prep</a:t>
          </a:r>
        </a:p>
        <a:p>
          <a:r>
            <a:rPr lang="en-US" sz="1100" baseline="0"/>
            <a:t>To use the graphing template you will enter summary raw data in the 'Enter Data' tab.  We have two monthly data tools that may assist you.  These resources on linked in column V of this worksheet or may locate them on the universal prevention page of www.pbsisnj.org, under the heading of Tracking and Graphing Office Discipline Data.  </a:t>
          </a:r>
        </a:p>
        <a:p>
          <a:r>
            <a:rPr lang="en-US" sz="1100" baseline="0"/>
            <a:t>	Data Prep Worksheet (will help you to organize the needed the data)</a:t>
          </a:r>
        </a:p>
        <a:p>
          <a:r>
            <a:rPr lang="en-US" sz="1100" baseline="0"/>
            <a:t>	OCR Tally Sheet (if you do not enter discipine referrals that do not receive a suspension decision into the studnet information system, use can use the tally sheet to track the needed 	data </a:t>
          </a:r>
        </a:p>
        <a:p>
          <a:endParaRPr lang="en-US" sz="1100" baseline="0"/>
        </a:p>
        <a:p>
          <a:endParaRPr lang="en-US" sz="1100" baseline="0"/>
        </a:p>
        <a:p>
          <a:r>
            <a:rPr lang="en-US" sz="1100" b="1" u="sng" baseline="0"/>
            <a:t>Avoid deleting Rows &amp; Columns</a:t>
          </a:r>
        </a:p>
        <a:p>
          <a:r>
            <a:rPr lang="en-US" sz="1100" baseline="0"/>
            <a:t>Any change to rows or columns should be avoided as the change may effect the formulas.</a:t>
          </a:r>
        </a:p>
        <a:p>
          <a:endParaRPr lang="en-US" sz="1100" baseline="0"/>
        </a:p>
        <a:p>
          <a:r>
            <a:rPr lang="en-US" sz="1100" b="1" i="0" u="sng" baseline="0"/>
            <a:t>Enter data in the 'Enter Data' Tab</a:t>
          </a:r>
        </a:p>
        <a:p>
          <a:r>
            <a:rPr lang="en-US" sz="1100" baseline="0"/>
            <a:t>This is the only tab in which you are entering data.</a:t>
          </a:r>
        </a:p>
        <a:p>
          <a:r>
            <a:rPr lang="en-US" sz="1100" baseline="0"/>
            <a:t>Enter data in cells shaded in yellow.</a:t>
          </a:r>
        </a:p>
        <a:p>
          <a:r>
            <a:rPr lang="en-US" sz="1100" baseline="0"/>
            <a:t>Locate the green cells for type of behavior, location, time of day, and student services and enter the specific labels for your school.</a:t>
          </a:r>
        </a:p>
        <a:p>
          <a:r>
            <a:rPr lang="en-US" sz="1100" baseline="0"/>
            <a:t>Blue cells calculate totals automatically.</a:t>
          </a:r>
        </a:p>
        <a:p>
          <a:endParaRPr lang="en-US" sz="1100" baseline="0"/>
        </a:p>
        <a:p>
          <a:endParaRPr lang="en-US" sz="1100" baseline="0"/>
        </a:p>
        <a:p>
          <a:r>
            <a:rPr lang="en-US" sz="1100" b="1" u="sng" baseline="0"/>
            <a:t>Calculation Tabs</a:t>
          </a:r>
        </a:p>
        <a:p>
          <a:r>
            <a:rPr lang="en-US" sz="1100" baseline="0">
              <a:solidFill>
                <a:schemeClr val="dk1"/>
              </a:solidFill>
              <a:effectLst/>
              <a:latin typeface="+mn-lt"/>
              <a:ea typeface="+mn-ea"/>
              <a:cs typeface="+mn-cs"/>
            </a:rPr>
            <a:t>All cells shaded in blue have formulas linked both within and across tabs.</a:t>
          </a:r>
          <a:endParaRPr lang="en-US">
            <a:effectLst/>
          </a:endParaRPr>
        </a:p>
        <a:p>
          <a:r>
            <a:rPr lang="en-US" sz="1100" b="0" baseline="0">
              <a:solidFill>
                <a:schemeClr val="dk1"/>
              </a:solidFill>
              <a:effectLst/>
              <a:latin typeface="+mn-lt"/>
              <a:ea typeface="+mn-ea"/>
              <a:cs typeface="+mn-cs"/>
            </a:rPr>
            <a:t>Do not use the 'clear cells' , 'delete', or 'backspace' functions in blue cells, as t</a:t>
          </a:r>
          <a:r>
            <a:rPr lang="en-US" sz="1100" baseline="0">
              <a:solidFill>
                <a:schemeClr val="dk1"/>
              </a:solidFill>
              <a:effectLst/>
              <a:latin typeface="+mn-lt"/>
              <a:ea typeface="+mn-ea"/>
              <a:cs typeface="+mn-cs"/>
            </a:rPr>
            <a:t>his will elminate formulas.</a:t>
          </a:r>
        </a:p>
        <a:p>
          <a:r>
            <a:rPr lang="en-US" sz="1100" baseline="0">
              <a:solidFill>
                <a:schemeClr val="dk1"/>
              </a:solidFill>
              <a:effectLst/>
              <a:latin typeface="+mn-lt"/>
              <a:ea typeface="+mn-ea"/>
              <a:cs typeface="+mn-cs"/>
            </a:rPr>
            <a:t>The following tabs have formulas and will calcuate the metrics when you enter data. We recomend that you lock and password protect the follow tabs to prevent alterning of formulas:</a:t>
          </a:r>
          <a:endParaRPr lang="en-US">
            <a:effectLst/>
          </a:endParaRPr>
        </a:p>
        <a:p>
          <a:r>
            <a:rPr lang="en-US" sz="1100" baseline="0">
              <a:solidFill>
                <a:schemeClr val="dk1"/>
              </a:solidFill>
              <a:effectLst/>
              <a:latin typeface="+mn-lt"/>
              <a:ea typeface="+mn-ea"/>
              <a:cs typeface="+mn-cs"/>
            </a:rPr>
            <a:t>	AP 100</a:t>
          </a:r>
          <a:endParaRPr lang="en-US">
            <a:effectLst/>
          </a:endParaRPr>
        </a:p>
        <a:p>
          <a:r>
            <a:rPr lang="en-US" sz="1100" baseline="0">
              <a:solidFill>
                <a:schemeClr val="dk1"/>
              </a:solidFill>
              <a:effectLst/>
              <a:latin typeface="+mn-lt"/>
              <a:ea typeface="+mn-ea"/>
              <a:cs typeface="+mn-cs"/>
            </a:rPr>
            <a:t>	Risk Rates</a:t>
          </a:r>
          <a:endParaRPr lang="en-US">
            <a:effectLst/>
          </a:endParaRPr>
        </a:p>
        <a:p>
          <a:r>
            <a:rPr lang="en-US" sz="1100" baseline="0">
              <a:solidFill>
                <a:schemeClr val="dk1"/>
              </a:solidFill>
              <a:effectLst/>
              <a:latin typeface="+mn-lt"/>
              <a:ea typeface="+mn-ea"/>
              <a:cs typeface="+mn-cs"/>
            </a:rPr>
            <a:t>	Risk Ratio</a:t>
          </a:r>
          <a:endParaRPr lang="en-US">
            <a:effectLst/>
          </a:endParaRPr>
        </a:p>
        <a:p>
          <a:r>
            <a:rPr lang="en-US" sz="1100" baseline="0">
              <a:solidFill>
                <a:schemeClr val="dk1"/>
              </a:solidFill>
              <a:effectLst/>
              <a:latin typeface="+mn-lt"/>
              <a:ea typeface="+mn-ea"/>
              <a:cs typeface="+mn-cs"/>
            </a:rPr>
            <a:t>	Types &amp; Location</a:t>
          </a:r>
          <a:endParaRPr lang="en-US">
            <a:effectLst/>
          </a:endParaRPr>
        </a:p>
        <a:p>
          <a:r>
            <a:rPr lang="en-US" sz="1100" baseline="0"/>
            <a:t>The calculation tabs are protected to prevant inadvertant changes to formulas.  The passwords are the same as the sheet title</a:t>
          </a:r>
        </a:p>
        <a:p>
          <a:r>
            <a:rPr lang="en-US" sz="1100" baseline="0"/>
            <a:t>	AP100 Password:  AP100</a:t>
          </a:r>
        </a:p>
        <a:p>
          <a:r>
            <a:rPr lang="en-US" sz="1100" baseline="0"/>
            <a:t>	Risk Rates Password:  Risk Rates</a:t>
          </a:r>
        </a:p>
        <a:p>
          <a:r>
            <a:rPr lang="en-US" sz="1100" baseline="0"/>
            <a:t>	Risk Ratio Password:  Risk Ratio</a:t>
          </a:r>
        </a:p>
        <a:p>
          <a:r>
            <a:rPr lang="en-US" sz="1100" baseline="0"/>
            <a:t>	Types &amp; Location Password:  Types &amp; Location</a:t>
          </a:r>
        </a:p>
        <a:p>
          <a:endParaRPr lang="en-US" sz="1100" baseline="0"/>
        </a:p>
        <a:p>
          <a:endParaRPr lang="en-US" sz="1100" baseline="0"/>
        </a:p>
        <a:p>
          <a:r>
            <a:rPr lang="en-US" sz="1100" b="1" u="sng" baseline="0"/>
            <a:t>Year at a Glance Tab</a:t>
          </a:r>
        </a:p>
        <a:p>
          <a:r>
            <a:rPr lang="en-US" sz="1100" baseline="0"/>
            <a:t>This tab provides the annual summary graphs for all the metrics.</a:t>
          </a:r>
        </a:p>
        <a:p>
          <a:endParaRPr lang="en-US" sz="1100" baseline="0"/>
        </a:p>
        <a:p>
          <a:r>
            <a:rPr lang="en-US" sz="1100" b="1" u="sng" baseline="0"/>
            <a:t>Excel Error Codes</a:t>
          </a:r>
        </a:p>
        <a:p>
          <a:endParaRPr lang="en-US" sz="1100" b="1" u="sng" baseline="0"/>
        </a:p>
        <a:p>
          <a:r>
            <a:rPr lang="en-US" sz="1100" b="1" baseline="0"/>
            <a:t>#DIV0 </a:t>
          </a:r>
          <a:r>
            <a:rPr lang="en-US" sz="1100" b="0" baseline="0"/>
            <a:t>means that the formula cannot divide by zero, this will show when you enter '0' in a data entry cell.  This is not a problem.</a:t>
          </a:r>
        </a:p>
        <a:p>
          <a:r>
            <a:rPr lang="en-US" sz="1100" b="1" baseline="0"/>
            <a:t>#NAME?  </a:t>
          </a:r>
          <a:r>
            <a:rPr lang="en-US" sz="1100" b="0" baseline="0"/>
            <a:t>indicates that there is a problem with the formula in that cell.  The most likely cause is that a column is referenced, but the row number is missing.</a:t>
          </a:r>
        </a:p>
        <a:p>
          <a:r>
            <a:rPr lang="en-US" sz="1100" b="1" baseline="0"/>
            <a:t>#VALUE! </a:t>
          </a:r>
          <a:r>
            <a:rPr lang="en-US" sz="1100" b="0" baseline="0"/>
            <a:t>indicates that there is a problem with the forumla in that cell.  The most likely cause is that the column/row reference is incorrect and it is pulling text data when a number is needed.</a:t>
          </a:r>
        </a:p>
        <a:p>
          <a:endParaRPr lang="en-US" sz="1100" b="0" baseline="0"/>
        </a:p>
        <a:p>
          <a:r>
            <a:rPr lang="en-US" sz="1100" b="1" u="sng" baseline="0"/>
            <a:t>Decision Making Guide</a:t>
          </a:r>
        </a:p>
        <a:p>
          <a:r>
            <a:rPr lang="en-US" sz="1100" b="0" baseline="0"/>
            <a:t>This tab provides the annual summary for the metrics using the conditional formatting function:</a:t>
          </a:r>
        </a:p>
        <a:p>
          <a:r>
            <a:rPr lang="en-US" sz="1100" b="0" baseline="0"/>
            <a:t>	Green:  lowest range of values</a:t>
          </a:r>
        </a:p>
        <a:p>
          <a:r>
            <a:rPr lang="en-US" sz="1100" b="0" baseline="0"/>
            <a:t>	Yellow: next highest range of values</a:t>
          </a:r>
        </a:p>
        <a:p>
          <a:r>
            <a:rPr lang="en-US" sz="1100" b="0" baseline="0"/>
            <a:t>	Orange: next highest range of values</a:t>
          </a:r>
        </a:p>
        <a:p>
          <a:r>
            <a:rPr lang="en-US" sz="1100" b="0" baseline="0"/>
            <a:t>	Red: highest range of values</a:t>
          </a:r>
        </a:p>
        <a:p>
          <a:r>
            <a:rPr lang="en-US" sz="1100" b="0" baseline="0"/>
            <a:t>Each month review the cumulative summary and determine if the data are making sufficient progress or exceeding the decision rule</a:t>
          </a:r>
        </a:p>
        <a:p>
          <a:r>
            <a:rPr lang="en-US" sz="1100" b="0" baseline="0"/>
            <a:t>	Use the drop down menu each month to select the data monitoring pattern (sufficient progress or exceeds maximum)</a:t>
          </a:r>
        </a:p>
        <a:p>
          <a:r>
            <a:rPr lang="en-US" sz="1100" b="0" baseline="0"/>
            <a:t>	Use the dorp down menu </a:t>
          </a:r>
        </a:p>
        <a:p>
          <a:endParaRPr lang="en-US" sz="1100" b="0" baseline="0"/>
        </a:p>
        <a:p>
          <a:r>
            <a:rPr lang="en-US" sz="1100" b="0" baseline="0"/>
            <a:t>Determine the decision rule you want to apply to each of the metrics</a:t>
          </a:r>
        </a:p>
        <a:p>
          <a:r>
            <a:rPr lang="en-US" sz="1100" b="0" baseline="0"/>
            <a:t>	You can edit the conditional fomatting using your school's decision rules by:</a:t>
          </a:r>
        </a:p>
        <a:p>
          <a:r>
            <a:rPr lang="en-US" sz="1100" b="0" baseline="0"/>
            <a:t>	 	Select the conditional formatting tab</a:t>
          </a:r>
        </a:p>
        <a:p>
          <a:r>
            <a:rPr lang="en-US" sz="1100" b="0" baseline="0"/>
            <a:t>		Then color scales, </a:t>
          </a:r>
        </a:p>
        <a:p>
          <a:r>
            <a:rPr lang="en-US" sz="1100" b="0" baseline="0"/>
            <a:t>		Then more rules; </a:t>
          </a:r>
        </a:p>
        <a:p>
          <a:r>
            <a:rPr lang="en-US" sz="1100" b="0" baseline="0"/>
            <a:t>		In this dialogue box, select maximum </a:t>
          </a:r>
        </a:p>
        <a:p>
          <a:r>
            <a:rPr lang="en-US" sz="1100" b="0" baseline="0"/>
            <a:t>		And then number, enter the number and select the corresponding number</a:t>
          </a:r>
        </a:p>
        <a:p>
          <a:endParaRPr lang="en-US" sz="1100" b="0" baseline="0"/>
        </a:p>
        <a:p>
          <a:r>
            <a:rPr lang="en-US" sz="1100" b="0" baseline="0"/>
            <a:t>Based on the decision rule, determine if the data are on track or need an intervention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553720</xdr:colOff>
      <xdr:row>152</xdr:row>
      <xdr:rowOff>22860</xdr:rowOff>
    </xdr:from>
    <xdr:to>
      <xdr:col>23</xdr:col>
      <xdr:colOff>563880</xdr:colOff>
      <xdr:row>174</xdr:row>
      <xdr:rowOff>121920</xdr:rowOff>
    </xdr:to>
    <xdr:graphicFrame macro="">
      <xdr:nvGraphicFramePr>
        <xdr:cNvPr id="21" name="Chart 20">
          <a:extLst>
            <a:ext uri="{FF2B5EF4-FFF2-40B4-BE49-F238E27FC236}">
              <a16:creationId xmlns:a16="http://schemas.microsoft.com/office/drawing/2014/main" id="{38003639-35B8-4389-89CC-ADEE2C397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548640</xdr:colOff>
      <xdr:row>176</xdr:row>
      <xdr:rowOff>149860</xdr:rowOff>
    </xdr:from>
    <xdr:to>
      <xdr:col>24</xdr:col>
      <xdr:colOff>0</xdr:colOff>
      <xdr:row>199</xdr:row>
      <xdr:rowOff>76200</xdr:rowOff>
    </xdr:to>
    <xdr:graphicFrame macro="">
      <xdr:nvGraphicFramePr>
        <xdr:cNvPr id="23" name="Chart 22">
          <a:extLst>
            <a:ext uri="{FF2B5EF4-FFF2-40B4-BE49-F238E27FC236}">
              <a16:creationId xmlns:a16="http://schemas.microsoft.com/office/drawing/2014/main" id="{9C374EFD-AE37-4CFB-94BE-8EFB5594C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548640</xdr:colOff>
      <xdr:row>201</xdr:row>
      <xdr:rowOff>63500</xdr:rowOff>
    </xdr:from>
    <xdr:to>
      <xdr:col>23</xdr:col>
      <xdr:colOff>579120</xdr:colOff>
      <xdr:row>224</xdr:row>
      <xdr:rowOff>45720</xdr:rowOff>
    </xdr:to>
    <xdr:graphicFrame macro="">
      <xdr:nvGraphicFramePr>
        <xdr:cNvPr id="25" name="Chart 24">
          <a:extLst>
            <a:ext uri="{FF2B5EF4-FFF2-40B4-BE49-F238E27FC236}">
              <a16:creationId xmlns:a16="http://schemas.microsoft.com/office/drawing/2014/main" id="{A17D86D1-DF1A-41F6-B795-3905E8828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538480</xdr:colOff>
      <xdr:row>3</xdr:row>
      <xdr:rowOff>10160</xdr:rowOff>
    </xdr:from>
    <xdr:to>
      <xdr:col>23</xdr:col>
      <xdr:colOff>502920</xdr:colOff>
      <xdr:row>21</xdr:row>
      <xdr:rowOff>30480</xdr:rowOff>
    </xdr:to>
    <xdr:graphicFrame macro="">
      <xdr:nvGraphicFramePr>
        <xdr:cNvPr id="2" name="Chart 1">
          <a:extLst>
            <a:ext uri="{FF2B5EF4-FFF2-40B4-BE49-F238E27FC236}">
              <a16:creationId xmlns:a16="http://schemas.microsoft.com/office/drawing/2014/main" id="{111E08B3-EFB0-4E47-8D9E-69A9BFBED3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567266</xdr:colOff>
      <xdr:row>23</xdr:row>
      <xdr:rowOff>8467</xdr:rowOff>
    </xdr:from>
    <xdr:to>
      <xdr:col>23</xdr:col>
      <xdr:colOff>563879</xdr:colOff>
      <xdr:row>41</xdr:row>
      <xdr:rowOff>91440</xdr:rowOff>
    </xdr:to>
    <xdr:graphicFrame macro="">
      <xdr:nvGraphicFramePr>
        <xdr:cNvPr id="8" name="Chart 7">
          <a:extLst>
            <a:ext uri="{FF2B5EF4-FFF2-40B4-BE49-F238E27FC236}">
              <a16:creationId xmlns:a16="http://schemas.microsoft.com/office/drawing/2014/main" id="{9645712B-7B2E-42BA-9546-00322AAD6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524933</xdr:colOff>
      <xdr:row>43</xdr:row>
      <xdr:rowOff>16934</xdr:rowOff>
    </xdr:from>
    <xdr:to>
      <xdr:col>23</xdr:col>
      <xdr:colOff>594360</xdr:colOff>
      <xdr:row>60</xdr:row>
      <xdr:rowOff>106681</xdr:rowOff>
    </xdr:to>
    <xdr:graphicFrame macro="">
      <xdr:nvGraphicFramePr>
        <xdr:cNvPr id="9" name="Chart 8">
          <a:extLst>
            <a:ext uri="{FF2B5EF4-FFF2-40B4-BE49-F238E27FC236}">
              <a16:creationId xmlns:a16="http://schemas.microsoft.com/office/drawing/2014/main" id="{B8C320AA-0448-42E4-BD33-325F57E01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553720</xdr:colOff>
      <xdr:row>62</xdr:row>
      <xdr:rowOff>132080</xdr:rowOff>
    </xdr:from>
    <xdr:to>
      <xdr:col>24</xdr:col>
      <xdr:colOff>45720</xdr:colOff>
      <xdr:row>82</xdr:row>
      <xdr:rowOff>152400</xdr:rowOff>
    </xdr:to>
    <xdr:graphicFrame macro="">
      <xdr:nvGraphicFramePr>
        <xdr:cNvPr id="10" name="Chart 9">
          <a:extLst>
            <a:ext uri="{FF2B5EF4-FFF2-40B4-BE49-F238E27FC236}">
              <a16:creationId xmlns:a16="http://schemas.microsoft.com/office/drawing/2014/main" id="{C58CC8B9-2EA6-4488-B498-2DCCE70022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566420</xdr:colOff>
      <xdr:row>83</xdr:row>
      <xdr:rowOff>142240</xdr:rowOff>
    </xdr:from>
    <xdr:to>
      <xdr:col>24</xdr:col>
      <xdr:colOff>15240</xdr:colOff>
      <xdr:row>103</xdr:row>
      <xdr:rowOff>91440</xdr:rowOff>
    </xdr:to>
    <xdr:graphicFrame macro="">
      <xdr:nvGraphicFramePr>
        <xdr:cNvPr id="11" name="Chart 10">
          <a:extLst>
            <a:ext uri="{FF2B5EF4-FFF2-40B4-BE49-F238E27FC236}">
              <a16:creationId xmlns:a16="http://schemas.microsoft.com/office/drawing/2014/main" id="{6168F55B-5812-4BC4-A85C-B302CD485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44</xdr:col>
      <xdr:colOff>279400</xdr:colOff>
      <xdr:row>65</xdr:row>
      <xdr:rowOff>12700</xdr:rowOff>
    </xdr:from>
    <xdr:to>
      <xdr:col>52</xdr:col>
      <xdr:colOff>101600</xdr:colOff>
      <xdr:row>65</xdr:row>
      <xdr:rowOff>12700</xdr:rowOff>
    </xdr:to>
    <xdr:cxnSp macro="">
      <xdr:nvCxnSpPr>
        <xdr:cNvPr id="13" name="Straight Connector 12">
          <a:extLst>
            <a:ext uri="{FF2B5EF4-FFF2-40B4-BE49-F238E27FC236}">
              <a16:creationId xmlns:a16="http://schemas.microsoft.com/office/drawing/2014/main" id="{40E2660F-A909-A185-AB52-3C31E25AD680}"/>
            </a:ext>
          </a:extLst>
        </xdr:cNvPr>
        <xdr:cNvCxnSpPr/>
      </xdr:nvCxnSpPr>
      <xdr:spPr>
        <a:xfrm>
          <a:off x="27101800" y="11569700"/>
          <a:ext cx="4699000"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406400</xdr:colOff>
      <xdr:row>57</xdr:row>
      <xdr:rowOff>114300</xdr:rowOff>
    </xdr:from>
    <xdr:to>
      <xdr:col>50</xdr:col>
      <xdr:colOff>292100</xdr:colOff>
      <xdr:row>57</xdr:row>
      <xdr:rowOff>114300</xdr:rowOff>
    </xdr:to>
    <xdr:cxnSp macro="">
      <xdr:nvCxnSpPr>
        <xdr:cNvPr id="18" name="Straight Connector 17">
          <a:extLst>
            <a:ext uri="{FF2B5EF4-FFF2-40B4-BE49-F238E27FC236}">
              <a16:creationId xmlns:a16="http://schemas.microsoft.com/office/drawing/2014/main" id="{3411135E-7E75-42B0-80B2-85F75DD39DAB}"/>
            </a:ext>
          </a:extLst>
        </xdr:cNvPr>
        <xdr:cNvCxnSpPr/>
      </xdr:nvCxnSpPr>
      <xdr:spPr>
        <a:xfrm>
          <a:off x="26619200" y="10248900"/>
          <a:ext cx="4152900" cy="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553720</xdr:colOff>
      <xdr:row>129</xdr:row>
      <xdr:rowOff>106680</xdr:rowOff>
    </xdr:from>
    <xdr:to>
      <xdr:col>24</xdr:col>
      <xdr:colOff>0</xdr:colOff>
      <xdr:row>150</xdr:row>
      <xdr:rowOff>45720</xdr:rowOff>
    </xdr:to>
    <xdr:graphicFrame macro="">
      <xdr:nvGraphicFramePr>
        <xdr:cNvPr id="22" name="Chart 21">
          <a:extLst>
            <a:ext uri="{FF2B5EF4-FFF2-40B4-BE49-F238E27FC236}">
              <a16:creationId xmlns:a16="http://schemas.microsoft.com/office/drawing/2014/main" id="{778A5BF9-2FC2-491B-80DE-E0641A67B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523240</xdr:colOff>
      <xdr:row>106</xdr:row>
      <xdr:rowOff>55880</xdr:rowOff>
    </xdr:from>
    <xdr:to>
      <xdr:col>23</xdr:col>
      <xdr:colOff>599440</xdr:colOff>
      <xdr:row>127</xdr:row>
      <xdr:rowOff>43180</xdr:rowOff>
    </xdr:to>
    <xdr:graphicFrame macro="">
      <xdr:nvGraphicFramePr>
        <xdr:cNvPr id="24" name="Chart 23">
          <a:extLst>
            <a:ext uri="{FF2B5EF4-FFF2-40B4-BE49-F238E27FC236}">
              <a16:creationId xmlns:a16="http://schemas.microsoft.com/office/drawing/2014/main" id="{CE5FB533-E44A-4FFB-9184-CC4FBEA02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457199</xdr:colOff>
      <xdr:row>3</xdr:row>
      <xdr:rowOff>0</xdr:rowOff>
    </xdr:from>
    <xdr:to>
      <xdr:col>12</xdr:col>
      <xdr:colOff>313266</xdr:colOff>
      <xdr:row>21</xdr:row>
      <xdr:rowOff>67733</xdr:rowOff>
    </xdr:to>
    <xdr:sp macro="" textlink="">
      <xdr:nvSpPr>
        <xdr:cNvPr id="28" name="TextBox 27">
          <a:extLst>
            <a:ext uri="{FF2B5EF4-FFF2-40B4-BE49-F238E27FC236}">
              <a16:creationId xmlns:a16="http://schemas.microsoft.com/office/drawing/2014/main" id="{0CE88EC2-EFA3-D68A-58DD-D305B51F8233}"/>
            </a:ext>
          </a:extLst>
        </xdr:cNvPr>
        <xdr:cNvSpPr txBox="1"/>
      </xdr:nvSpPr>
      <xdr:spPr>
        <a:xfrm>
          <a:off x="457199" y="508000"/>
          <a:ext cx="7171267" cy="314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Average Per Day Per 100 Students (AVDP100)</a:t>
          </a:r>
        </a:p>
        <a:p>
          <a:endParaRPr lang="en-US" sz="1100"/>
        </a:p>
        <a:p>
          <a:r>
            <a:rPr lang="en-US" sz="1100" b="1"/>
            <a:t>Formula</a:t>
          </a:r>
          <a:r>
            <a:rPr lang="en-US" sz="1100"/>
            <a:t>: (#</a:t>
          </a:r>
          <a:r>
            <a:rPr lang="en-US" sz="1100" baseline="0"/>
            <a:t> of referrals/# days in session)/(total enrollment)*100</a:t>
          </a:r>
          <a:r>
            <a:rPr lang="en-US" sz="1100"/>
            <a:t>.</a:t>
          </a:r>
        </a:p>
        <a:p>
          <a:r>
            <a:rPr lang="en-US" sz="1100" b="1"/>
            <a:t>Description:</a:t>
          </a:r>
          <a:r>
            <a:rPr lang="en-US" sz="1100"/>
            <a:t> This formula neutralizing the influence of varying days in session and enrollment. This typically calculates into a quoitent of</a:t>
          </a:r>
          <a:r>
            <a:rPr lang="en-US" sz="1100" baseline="0"/>
            <a:t> less than 1.</a:t>
          </a:r>
          <a:endParaRPr lang="en-US" sz="1100"/>
        </a:p>
        <a:p>
          <a:r>
            <a:rPr lang="en-US" sz="1100" b="1"/>
            <a:t>Example:</a:t>
          </a:r>
          <a:r>
            <a:rPr lang="en-US" sz="1100"/>
            <a:t> During the school year, discipline referrals occurred at a rate of .25 per day for every 100 students.</a:t>
          </a:r>
        </a:p>
        <a:p>
          <a:endParaRPr lang="en-US" sz="1100"/>
        </a:p>
        <a:p>
          <a:r>
            <a:rPr lang="en-US" sz="1100" b="1"/>
            <a:t>Use in Decision Making</a:t>
          </a:r>
          <a:r>
            <a:rPr lang="en-US" sz="1100"/>
            <a:t>:</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The AVPDP100 forumula is useful for comparing data month to month or year to year.</a:t>
          </a:r>
          <a:endParaRPr lang="en-US" sz="1100"/>
        </a:p>
        <a:p>
          <a:r>
            <a:rPr lang="en-US" sz="1100"/>
            <a:t>Establish a decision rule for the monthly rate</a:t>
          </a:r>
          <a:r>
            <a:rPr lang="en-US" sz="1100" baseline="0"/>
            <a:t> for your school that indicates data are on track for progress </a:t>
          </a:r>
        </a:p>
        <a:p>
          <a:r>
            <a:rPr lang="en-US" sz="1100" baseline="0"/>
            <a:t>Apply the decision rule to monitor the discipline rate through the year.</a:t>
          </a:r>
        </a:p>
        <a:p>
          <a:r>
            <a:rPr lang="en-US" sz="1100" baseline="0"/>
            <a:t>When data exceed the decision rule, starter questions to ask include:</a:t>
          </a:r>
        </a:p>
        <a:p>
          <a:r>
            <a:rPr lang="en-US" sz="1100" baseline="0"/>
            <a:t>	What are the top 3 behaviors receiving a referral?  </a:t>
          </a:r>
        </a:p>
        <a:p>
          <a:r>
            <a:rPr lang="en-US" sz="1100" baseline="0"/>
            <a:t>		For each behavior, has the distinction between office and area been clarified?</a:t>
          </a:r>
        </a:p>
        <a:p>
          <a:r>
            <a:rPr lang="en-US" sz="1100" baseline="0"/>
            <a:t>		Are the referrals reflective of an accurate area or office decision?</a:t>
          </a:r>
        </a:p>
        <a:p>
          <a:r>
            <a:rPr lang="en-US" sz="1100" baseline="0"/>
            <a:t>	What are the top 3 locations from which referrals are generated?</a:t>
          </a:r>
        </a:p>
        <a:p>
          <a:r>
            <a:rPr lang="en-US" sz="1100" baseline="0"/>
            <a:t>		For what behaviors are referrals being generated?</a:t>
          </a:r>
        </a:p>
        <a:p>
          <a:r>
            <a:rPr lang="en-US" sz="1100" baseline="0"/>
            <a:t>		Are the procedures being implemented consistently as designed?</a:t>
          </a:r>
        </a:p>
        <a:p>
          <a:r>
            <a:rPr lang="en-US" sz="1100" baseline="0"/>
            <a:t>		If yes, are the procedures effective?</a:t>
          </a:r>
          <a:endParaRPr lang="en-US" sz="1100"/>
        </a:p>
      </xdr:txBody>
    </xdr:sp>
    <xdr:clientData/>
  </xdr:twoCellAnchor>
  <xdr:twoCellAnchor>
    <xdr:from>
      <xdr:col>0</xdr:col>
      <xdr:colOff>491067</xdr:colOff>
      <xdr:row>23</xdr:row>
      <xdr:rowOff>0</xdr:rowOff>
    </xdr:from>
    <xdr:to>
      <xdr:col>12</xdr:col>
      <xdr:colOff>365760</xdr:colOff>
      <xdr:row>41</xdr:row>
      <xdr:rowOff>84667</xdr:rowOff>
    </xdr:to>
    <xdr:sp macro="" textlink="">
      <xdr:nvSpPr>
        <xdr:cNvPr id="29" name="TextBox 28">
          <a:extLst>
            <a:ext uri="{FF2B5EF4-FFF2-40B4-BE49-F238E27FC236}">
              <a16:creationId xmlns:a16="http://schemas.microsoft.com/office/drawing/2014/main" id="{449B8106-E41B-4855-8EAB-0A306FA28D07}"/>
            </a:ext>
          </a:extLst>
        </xdr:cNvPr>
        <xdr:cNvSpPr txBox="1"/>
      </xdr:nvSpPr>
      <xdr:spPr>
        <a:xfrm>
          <a:off x="491067" y="3928533"/>
          <a:ext cx="7189893" cy="3132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Average Per 100 Students (AVP100)</a:t>
          </a:r>
        </a:p>
        <a:p>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Formula</a:t>
          </a:r>
          <a:r>
            <a:rPr lang="en-US" sz="1100">
              <a:solidFill>
                <a:schemeClr val="dk1"/>
              </a:solidFill>
              <a:effectLst/>
              <a:latin typeface="+mn-lt"/>
              <a:ea typeface="+mn-ea"/>
              <a:cs typeface="+mn-cs"/>
            </a:rPr>
            <a:t>:  (# of referrals/total enrollment)*100</a:t>
          </a:r>
          <a:endParaRPr lang="en-US">
            <a:effectLst/>
          </a:endParaRPr>
        </a:p>
        <a:p>
          <a:r>
            <a:rPr lang="en-US" sz="1100"/>
            <a:t>.</a:t>
          </a:r>
        </a:p>
        <a:p>
          <a:r>
            <a:rPr lang="en-US" sz="1100" b="1"/>
            <a:t>Description:</a:t>
          </a:r>
          <a:r>
            <a:rPr lang="en-US" sz="1100"/>
            <a:t> This formula neutralizing the influence of varying rates of enrollment.</a:t>
          </a:r>
        </a:p>
        <a:p>
          <a:r>
            <a:rPr lang="en-US" sz="1100" b="1"/>
            <a:t>Example:</a:t>
          </a:r>
          <a:r>
            <a:rPr lang="en-US" sz="1100"/>
            <a:t> During the school year, discipline referrals occurred at a rate of 6.56</a:t>
          </a:r>
          <a:r>
            <a:rPr lang="en-US" sz="1100" baseline="0"/>
            <a:t> </a:t>
          </a:r>
          <a:r>
            <a:rPr lang="en-US" sz="1100"/>
            <a:t> per day for every 100 students.</a:t>
          </a:r>
        </a:p>
        <a:p>
          <a:endParaRPr lang="en-US" sz="1100"/>
        </a:p>
        <a:p>
          <a:r>
            <a:rPr lang="en-US" sz="1100" b="1"/>
            <a:t>Use in Decision Making</a:t>
          </a:r>
          <a:r>
            <a:rPr lang="en-US" sz="1100"/>
            <a:t>:</a:t>
          </a:r>
        </a:p>
        <a:p>
          <a:r>
            <a:rPr lang="en-US" sz="1100"/>
            <a:t>The AVP100 is useful for comparing data month</a:t>
          </a:r>
          <a:r>
            <a:rPr lang="en-US" sz="1100" baseline="0"/>
            <a:t> to month or </a:t>
          </a:r>
          <a:r>
            <a:rPr lang="en-US" sz="1100"/>
            <a:t>year</a:t>
          </a:r>
          <a:r>
            <a:rPr lang="en-US" sz="1100" baseline="0"/>
            <a:t> to year.</a:t>
          </a:r>
        </a:p>
        <a:p>
          <a:r>
            <a:rPr lang="en-US" sz="1100"/>
            <a:t>Establish a decision rule for the monthly rate</a:t>
          </a:r>
          <a:r>
            <a:rPr lang="en-US" sz="1100" baseline="0"/>
            <a:t> for your school that indicates data are on track for progress </a:t>
          </a:r>
        </a:p>
        <a:p>
          <a:r>
            <a:rPr lang="en-US" sz="1100" baseline="0"/>
            <a:t>Apply the decision rule to monitor the discipline rate through the year.</a:t>
          </a:r>
        </a:p>
        <a:p>
          <a:r>
            <a:rPr lang="en-US" sz="1100" baseline="0"/>
            <a:t>When data exceed the decision rule, starter questions to ask include:</a:t>
          </a:r>
        </a:p>
        <a:p>
          <a:r>
            <a:rPr lang="en-US" sz="1100" baseline="0">
              <a:solidFill>
                <a:schemeClr val="dk1"/>
              </a:solidFill>
              <a:effectLst/>
              <a:latin typeface="+mn-lt"/>
              <a:ea typeface="+mn-ea"/>
              <a:cs typeface="+mn-cs"/>
            </a:rPr>
            <a:t>	What are the top 3 behaviors receiving a referral?  </a:t>
          </a:r>
          <a:endParaRPr lang="en-US">
            <a:effectLst/>
          </a:endParaRPr>
        </a:p>
        <a:p>
          <a:r>
            <a:rPr lang="en-US" sz="1100" baseline="0">
              <a:solidFill>
                <a:schemeClr val="dk1"/>
              </a:solidFill>
              <a:effectLst/>
              <a:latin typeface="+mn-lt"/>
              <a:ea typeface="+mn-ea"/>
              <a:cs typeface="+mn-cs"/>
            </a:rPr>
            <a:t>		For each behaivor, has the distinction between office and area been clarified?</a:t>
          </a:r>
          <a:endParaRPr lang="en-US">
            <a:effectLst/>
          </a:endParaRPr>
        </a:p>
        <a:p>
          <a:r>
            <a:rPr lang="en-US" sz="1100" baseline="0">
              <a:solidFill>
                <a:schemeClr val="dk1"/>
              </a:solidFill>
              <a:effectLst/>
              <a:latin typeface="+mn-lt"/>
              <a:ea typeface="+mn-ea"/>
              <a:cs typeface="+mn-cs"/>
            </a:rPr>
            <a:t>		Are the referrals reflective of an accurate area or office decision?</a:t>
          </a:r>
          <a:endParaRPr lang="en-US">
            <a:effectLst/>
          </a:endParaRPr>
        </a:p>
        <a:p>
          <a:r>
            <a:rPr lang="en-US" sz="1100" baseline="0">
              <a:solidFill>
                <a:schemeClr val="dk1"/>
              </a:solidFill>
              <a:effectLst/>
              <a:latin typeface="+mn-lt"/>
              <a:ea typeface="+mn-ea"/>
              <a:cs typeface="+mn-cs"/>
            </a:rPr>
            <a:t>	What are the top 3 locations from which referrals are generated?</a:t>
          </a:r>
          <a:endParaRPr lang="en-US">
            <a:effectLst/>
          </a:endParaRPr>
        </a:p>
        <a:p>
          <a:r>
            <a:rPr lang="en-US" sz="1100" baseline="0">
              <a:solidFill>
                <a:schemeClr val="dk1"/>
              </a:solidFill>
              <a:effectLst/>
              <a:latin typeface="+mn-lt"/>
              <a:ea typeface="+mn-ea"/>
              <a:cs typeface="+mn-cs"/>
            </a:rPr>
            <a:t>		For what behaviors are referrals being generated?</a:t>
          </a:r>
          <a:endParaRPr lang="en-US">
            <a:effectLst/>
          </a:endParaRPr>
        </a:p>
        <a:p>
          <a:r>
            <a:rPr lang="en-US" sz="1100" baseline="0">
              <a:solidFill>
                <a:schemeClr val="dk1"/>
              </a:solidFill>
              <a:effectLst/>
              <a:latin typeface="+mn-lt"/>
              <a:ea typeface="+mn-ea"/>
              <a:cs typeface="+mn-cs"/>
            </a:rPr>
            <a:t>		Are the procedures being implemented consistently as designed?</a:t>
          </a:r>
          <a:endParaRPr lang="en-US">
            <a:effectLst/>
          </a:endParaRPr>
        </a:p>
        <a:p>
          <a:r>
            <a:rPr lang="en-US" sz="1100" baseline="0">
              <a:solidFill>
                <a:schemeClr val="dk1"/>
              </a:solidFill>
              <a:effectLst/>
              <a:latin typeface="+mn-lt"/>
              <a:ea typeface="+mn-ea"/>
              <a:cs typeface="+mn-cs"/>
            </a:rPr>
            <a:t>		If yes, are the procedures effective?</a:t>
          </a:r>
          <a:endParaRPr lang="en-US">
            <a:effectLst/>
          </a:endParaRPr>
        </a:p>
        <a:p>
          <a:endParaRPr lang="en-US" sz="1100"/>
        </a:p>
      </xdr:txBody>
    </xdr:sp>
    <xdr:clientData/>
  </xdr:twoCellAnchor>
  <xdr:twoCellAnchor>
    <xdr:from>
      <xdr:col>0</xdr:col>
      <xdr:colOff>507999</xdr:colOff>
      <xdr:row>43</xdr:row>
      <xdr:rowOff>0</xdr:rowOff>
    </xdr:from>
    <xdr:to>
      <xdr:col>12</xdr:col>
      <xdr:colOff>414866</xdr:colOff>
      <xdr:row>60</xdr:row>
      <xdr:rowOff>110066</xdr:rowOff>
    </xdr:to>
    <xdr:sp macro="" textlink="">
      <xdr:nvSpPr>
        <xdr:cNvPr id="30" name="TextBox 29">
          <a:extLst>
            <a:ext uri="{FF2B5EF4-FFF2-40B4-BE49-F238E27FC236}">
              <a16:creationId xmlns:a16="http://schemas.microsoft.com/office/drawing/2014/main" id="{0592F6B0-1305-4BB2-AA43-01823399C7D4}"/>
            </a:ext>
          </a:extLst>
        </xdr:cNvPr>
        <xdr:cNvSpPr txBox="1"/>
      </xdr:nvSpPr>
      <xdr:spPr>
        <a:xfrm>
          <a:off x="507999" y="7315200"/>
          <a:ext cx="7222067" cy="2988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Risk Rate</a:t>
          </a:r>
        </a:p>
        <a:p>
          <a:endParaRPr lang="en-US" sz="1100"/>
        </a:p>
        <a:p>
          <a:r>
            <a:rPr lang="en-US" sz="1100" b="1"/>
            <a:t>Formula</a:t>
          </a:r>
          <a:r>
            <a:rPr lang="en-US" sz="1100"/>
            <a:t>:  (# of referrals for group/total enrollment for group)*100</a:t>
          </a:r>
        </a:p>
        <a:p>
          <a:r>
            <a:rPr lang="en-US" sz="1100" b="1"/>
            <a:t>Explanation</a:t>
          </a:r>
          <a:r>
            <a:rPr lang="en-US" sz="1100" b="0"/>
            <a:t>: The percentage likelihood</a:t>
          </a:r>
          <a:r>
            <a:rPr lang="en-US" sz="1100" b="0" baseline="0"/>
            <a:t> that a student from a particular group will experience disciplinary action</a:t>
          </a:r>
          <a:r>
            <a:rPr lang="en-US" sz="1100" b="0"/>
            <a:t>. </a:t>
          </a:r>
        </a:p>
        <a:p>
          <a:r>
            <a:rPr lang="en-US" sz="1100" b="1"/>
            <a:t>Example:</a:t>
          </a:r>
          <a:r>
            <a:rPr lang="en-US" sz="1100"/>
            <a:t> Students who identify as Black / African American have a 36.77%%  risk (chance) of receiving a discipline referral.</a:t>
          </a:r>
        </a:p>
        <a:p>
          <a:endParaRPr lang="en-US" sz="1100" b="1"/>
        </a:p>
        <a:p>
          <a:r>
            <a:rPr lang="en-US" sz="1100" b="1"/>
            <a:t>Use in Decision Making</a:t>
          </a:r>
          <a:r>
            <a:rPr lang="en-US" sz="1100"/>
            <a:t>:</a:t>
          </a:r>
        </a:p>
        <a:p>
          <a:r>
            <a:rPr lang="en-US" sz="1100"/>
            <a:t>Establish a decision rule for the risk rate</a:t>
          </a:r>
          <a:r>
            <a:rPr lang="en-US" sz="1100" baseline="0"/>
            <a:t> 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For what reasons are students in the group receiving referrals?</a:t>
          </a:r>
        </a:p>
        <a:p>
          <a:r>
            <a:rPr lang="en-US" sz="1100" baseline="0"/>
            <a:t>		Are these behaviors defined to distinguish when to use an area or office response?</a:t>
          </a:r>
        </a:p>
        <a:p>
          <a:r>
            <a:rPr lang="en-US" sz="1100" baseline="0"/>
            <a:t>		Are the area/office criteria consistently implemented?</a:t>
          </a:r>
        </a:p>
        <a:p>
          <a:r>
            <a:rPr lang="en-US" sz="1100" baseline="0"/>
            <a:t>		Are staff consistent in using procedures?	</a:t>
          </a:r>
        </a:p>
        <a:p>
          <a:r>
            <a:rPr lang="en-US" sz="1100" baseline="0"/>
            <a:t>	From what locations are the referrals being generated?</a:t>
          </a:r>
        </a:p>
        <a:p>
          <a:r>
            <a:rPr lang="en-US" sz="1100" baseline="0"/>
            <a:t>		Is the referral concern widespread across staff/locations or limited to a few staff 		/locations?</a:t>
          </a:r>
        </a:p>
        <a:p>
          <a:r>
            <a:rPr lang="en-US" sz="1100" baseline="0"/>
            <a:t> </a:t>
          </a:r>
          <a:endParaRPr lang="en-US" sz="1100"/>
        </a:p>
      </xdr:txBody>
    </xdr:sp>
    <xdr:clientData/>
  </xdr:twoCellAnchor>
  <xdr:twoCellAnchor>
    <xdr:from>
      <xdr:col>0</xdr:col>
      <xdr:colOff>491067</xdr:colOff>
      <xdr:row>62</xdr:row>
      <xdr:rowOff>127001</xdr:rowOff>
    </xdr:from>
    <xdr:to>
      <xdr:col>12</xdr:col>
      <xdr:colOff>440267</xdr:colOff>
      <xdr:row>82</xdr:row>
      <xdr:rowOff>127000</xdr:rowOff>
    </xdr:to>
    <xdr:sp macro="" textlink="">
      <xdr:nvSpPr>
        <xdr:cNvPr id="31" name="TextBox 30">
          <a:extLst>
            <a:ext uri="{FF2B5EF4-FFF2-40B4-BE49-F238E27FC236}">
              <a16:creationId xmlns:a16="http://schemas.microsoft.com/office/drawing/2014/main" id="{37B01887-E9E5-4A61-AB3E-E5CDDE40BCE9}"/>
            </a:ext>
          </a:extLst>
        </xdr:cNvPr>
        <xdr:cNvSpPr txBox="1"/>
      </xdr:nvSpPr>
      <xdr:spPr>
        <a:xfrm>
          <a:off x="491067" y="10659534"/>
          <a:ext cx="7264400" cy="3386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Risk Ratio Compared to All Students</a:t>
          </a:r>
        </a:p>
        <a:p>
          <a:endParaRPr lang="en-US" sz="1100"/>
        </a:p>
        <a:p>
          <a:r>
            <a:rPr lang="en-US" sz="1100" b="1"/>
            <a:t>Formula</a:t>
          </a:r>
          <a:r>
            <a:rPr lang="en-US" sz="1100"/>
            <a:t>: (Risk Rate for Focus Group)/(Risk Rate for All students at the school)</a:t>
          </a:r>
        </a:p>
        <a:p>
          <a:r>
            <a:rPr lang="en-US" sz="1100" b="1"/>
            <a:t>Explanation</a:t>
          </a:r>
          <a:r>
            <a:rPr lang="en-US" sz="1100" b="0"/>
            <a:t>: A Risk Ratio of 1 or less than 1 indicates no risk.  A Risk Ratio above 1 indicates the multiplier of risk with higher numbers equally greater risk. </a:t>
          </a:r>
        </a:p>
        <a:p>
          <a:r>
            <a:rPr lang="en-US" sz="1100" b="1"/>
            <a:t>Consideration:  </a:t>
          </a:r>
          <a:r>
            <a:rPr lang="en-US" sz="1100" b="0"/>
            <a:t>Less than 15 students</a:t>
          </a:r>
          <a:r>
            <a:rPr lang="en-US" sz="1100" b="0" baseline="0"/>
            <a:t> may weaken the accurracy of the Risk Ratio</a:t>
          </a:r>
          <a:endParaRPr lang="en-US" sz="1100" b="0"/>
        </a:p>
        <a:p>
          <a:r>
            <a:rPr lang="en-US" sz="1100" b="1"/>
            <a:t>Example:</a:t>
          </a:r>
          <a:r>
            <a:rPr lang="en-US" sz="1100"/>
            <a:t> When compared to all students, Students who identify as having two or mor</a:t>
          </a:r>
          <a:r>
            <a:rPr lang="en-US" sz="1100" baseline="0"/>
            <a:t>e races </a:t>
          </a:r>
          <a:r>
            <a:rPr lang="en-US" sz="1100"/>
            <a:t>2.64 times more likely to receive discipinary action than</a:t>
          </a:r>
          <a:r>
            <a:rPr lang="en-US" sz="1100" baseline="0"/>
            <a:t> any other student in the school</a:t>
          </a:r>
          <a:r>
            <a:rPr lang="en-US" sz="1100"/>
            <a:t>.</a:t>
          </a:r>
        </a:p>
        <a:p>
          <a:endParaRPr lang="en-US" sz="1100" b="1"/>
        </a:p>
        <a:p>
          <a:r>
            <a:rPr lang="en-US" sz="1100" b="1"/>
            <a:t>Use in Decision Making</a:t>
          </a:r>
          <a:r>
            <a:rPr lang="en-US" sz="1100"/>
            <a:t>:</a:t>
          </a:r>
        </a:p>
        <a:p>
          <a:r>
            <a:rPr lang="en-US" sz="1100"/>
            <a:t>Establish a decision rule for the risk rate</a:t>
          </a:r>
          <a:r>
            <a:rPr lang="en-US" sz="1100" baseline="0"/>
            <a:t> 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For what reasons are students in the group receiving referrals?</a:t>
          </a:r>
        </a:p>
        <a:p>
          <a:r>
            <a:rPr lang="en-US" sz="1100" baseline="0"/>
            <a:t>		Are these behaviors defined to distinguish when to use an area or office response?</a:t>
          </a:r>
        </a:p>
        <a:p>
          <a:r>
            <a:rPr lang="en-US" sz="1100" baseline="0"/>
            <a:t>		Are the area/office criteria consistently implemented?</a:t>
          </a:r>
        </a:p>
        <a:p>
          <a:r>
            <a:rPr lang="en-US" sz="1100" baseline="0"/>
            <a:t>		Are staff consistent in using procedures?	</a:t>
          </a:r>
        </a:p>
        <a:p>
          <a:r>
            <a:rPr lang="en-US" sz="1100" baseline="0"/>
            <a:t>	From what locations are the referrals being generated?</a:t>
          </a:r>
        </a:p>
        <a:p>
          <a:r>
            <a:rPr lang="en-US" sz="1100" baseline="0"/>
            <a:t>		Is the referral concern widespread across staff/locations or limited to a few staff 		/locations?</a:t>
          </a:r>
        </a:p>
        <a:p>
          <a:r>
            <a:rPr lang="en-US" sz="1100" baseline="0"/>
            <a:t> </a:t>
          </a:r>
          <a:endParaRPr lang="en-US" sz="1100"/>
        </a:p>
      </xdr:txBody>
    </xdr:sp>
    <xdr:clientData/>
  </xdr:twoCellAnchor>
  <xdr:twoCellAnchor>
    <xdr:from>
      <xdr:col>0</xdr:col>
      <xdr:colOff>499533</xdr:colOff>
      <xdr:row>83</xdr:row>
      <xdr:rowOff>160866</xdr:rowOff>
    </xdr:from>
    <xdr:to>
      <xdr:col>12</xdr:col>
      <xdr:colOff>423333</xdr:colOff>
      <xdr:row>103</xdr:row>
      <xdr:rowOff>143933</xdr:rowOff>
    </xdr:to>
    <xdr:sp macro="" textlink="">
      <xdr:nvSpPr>
        <xdr:cNvPr id="32" name="TextBox 31">
          <a:extLst>
            <a:ext uri="{FF2B5EF4-FFF2-40B4-BE49-F238E27FC236}">
              <a16:creationId xmlns:a16="http://schemas.microsoft.com/office/drawing/2014/main" id="{E8A85F20-4FAE-4BB2-A255-0456FF1943DF}"/>
            </a:ext>
          </a:extLst>
        </xdr:cNvPr>
        <xdr:cNvSpPr txBox="1"/>
      </xdr:nvSpPr>
      <xdr:spPr>
        <a:xfrm>
          <a:off x="499533" y="14249399"/>
          <a:ext cx="7239000" cy="3369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Risk Ratio Compared to a Neutral Risk Group</a:t>
          </a:r>
        </a:p>
        <a:p>
          <a:endParaRPr lang="en-US" sz="1100"/>
        </a:p>
        <a:p>
          <a:r>
            <a:rPr lang="en-US" sz="1100" b="1"/>
            <a:t>Formula</a:t>
          </a:r>
          <a:r>
            <a:rPr lang="en-US" sz="1100"/>
            <a:t>: (Risk Rate for Focus Group)/(Risk Rate for white students)</a:t>
          </a:r>
        </a:p>
        <a:p>
          <a:r>
            <a:rPr lang="en-US" sz="1100" b="1"/>
            <a:t>Explanation</a:t>
          </a:r>
          <a:r>
            <a:rPr lang="en-US" sz="1100" b="0"/>
            <a:t>: A Risk Ratio of 1 or less than 1 indicates no risk.  A Risk Ratio above 1 indicates the multiplier of risk with higher numbers equally greater risk. </a:t>
          </a:r>
        </a:p>
        <a:p>
          <a:r>
            <a:rPr lang="en-US" sz="1100" b="1"/>
            <a:t>Consideration:  </a:t>
          </a:r>
          <a:r>
            <a:rPr lang="en-US" sz="1100" b="0"/>
            <a:t>Less than 15 students</a:t>
          </a:r>
          <a:r>
            <a:rPr lang="en-US" sz="1100" b="0" baseline="0"/>
            <a:t> may weaken the accurracy of the Risk Ratio</a:t>
          </a:r>
          <a:endParaRPr lang="en-US" sz="1100" b="0"/>
        </a:p>
        <a:p>
          <a:r>
            <a:rPr lang="en-US" sz="1100" b="1"/>
            <a:t>Example:</a:t>
          </a:r>
          <a:r>
            <a:rPr lang="en-US" sz="1100"/>
            <a:t> Students who identify as two or more races are 3.38</a:t>
          </a:r>
          <a:r>
            <a:rPr lang="en-US" sz="1100" baseline="0"/>
            <a:t> </a:t>
          </a:r>
          <a:r>
            <a:rPr lang="en-US" sz="1100"/>
            <a:t>times more likely to receive discipinary action than</a:t>
          </a:r>
          <a:r>
            <a:rPr lang="en-US" sz="1100" baseline="0"/>
            <a:t> white students enrolled at the school</a:t>
          </a:r>
          <a:r>
            <a:rPr lang="en-US" sz="1100"/>
            <a:t>.</a:t>
          </a:r>
        </a:p>
        <a:p>
          <a:endParaRPr lang="en-US" sz="1100" b="1"/>
        </a:p>
        <a:p>
          <a:r>
            <a:rPr lang="en-US" sz="1100" b="1"/>
            <a:t>Use in Decision Making</a:t>
          </a:r>
          <a:r>
            <a:rPr lang="en-US" sz="1100"/>
            <a:t>:</a:t>
          </a:r>
        </a:p>
        <a:p>
          <a:r>
            <a:rPr lang="en-US" sz="1100"/>
            <a:t>Establish a decision rule for the risk rate</a:t>
          </a:r>
          <a:r>
            <a:rPr lang="en-US" sz="1100" baseline="0"/>
            <a:t> 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For what reasons are students in the group receiving referrals?</a:t>
          </a:r>
        </a:p>
        <a:p>
          <a:r>
            <a:rPr lang="en-US" sz="1100" baseline="0"/>
            <a:t>		Are these behaviors defined to distinguish when to use an area or office response?</a:t>
          </a:r>
        </a:p>
        <a:p>
          <a:r>
            <a:rPr lang="en-US" sz="1100" baseline="0"/>
            <a:t>		Are the area/office criteria consistently implemented?</a:t>
          </a:r>
        </a:p>
        <a:p>
          <a:r>
            <a:rPr lang="en-US" sz="1100" baseline="0"/>
            <a:t>		Are staff consistent in using procedures?	</a:t>
          </a:r>
        </a:p>
        <a:p>
          <a:r>
            <a:rPr lang="en-US" sz="1100" baseline="0"/>
            <a:t>	From what locations are the referrals being generated?</a:t>
          </a:r>
        </a:p>
        <a:p>
          <a:r>
            <a:rPr lang="en-US" sz="1100" baseline="0"/>
            <a:t>		Is the referral concern widespread across staff/locations or limited to a few staff 		/locations?</a:t>
          </a:r>
        </a:p>
        <a:p>
          <a:r>
            <a:rPr lang="en-US" sz="1100" baseline="0"/>
            <a:t> </a:t>
          </a:r>
          <a:endParaRPr lang="en-US" sz="1100"/>
        </a:p>
      </xdr:txBody>
    </xdr:sp>
    <xdr:clientData/>
  </xdr:twoCellAnchor>
  <xdr:twoCellAnchor>
    <xdr:from>
      <xdr:col>0</xdr:col>
      <xdr:colOff>508000</xdr:colOff>
      <xdr:row>106</xdr:row>
      <xdr:rowOff>59267</xdr:rowOff>
    </xdr:from>
    <xdr:to>
      <xdr:col>12</xdr:col>
      <xdr:colOff>389467</xdr:colOff>
      <xdr:row>127</xdr:row>
      <xdr:rowOff>42333</xdr:rowOff>
    </xdr:to>
    <xdr:sp macro="" textlink="">
      <xdr:nvSpPr>
        <xdr:cNvPr id="33" name="TextBox 32">
          <a:extLst>
            <a:ext uri="{FF2B5EF4-FFF2-40B4-BE49-F238E27FC236}">
              <a16:creationId xmlns:a16="http://schemas.microsoft.com/office/drawing/2014/main" id="{C68AF1CF-37A0-48FE-AE56-410912D0BE8E}"/>
            </a:ext>
          </a:extLst>
        </xdr:cNvPr>
        <xdr:cNvSpPr txBox="1"/>
      </xdr:nvSpPr>
      <xdr:spPr>
        <a:xfrm>
          <a:off x="508000" y="18042467"/>
          <a:ext cx="7196667" cy="3539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Risk Rate for Students with and without Special Designations</a:t>
          </a:r>
        </a:p>
        <a:p>
          <a:endParaRPr lang="en-US" sz="1100"/>
        </a:p>
        <a:p>
          <a:r>
            <a:rPr lang="en-US" sz="1100" b="1"/>
            <a:t>Formula</a:t>
          </a:r>
          <a:r>
            <a:rPr lang="en-US" sz="1100"/>
            <a:t>:  (# of referrals for student</a:t>
          </a:r>
          <a:r>
            <a:rPr lang="en-US" sz="1100" baseline="0"/>
            <a:t> by special designation</a:t>
          </a:r>
          <a:r>
            <a:rPr lang="en-US" sz="1100"/>
            <a:t>/total enrollment for group)*100</a:t>
          </a:r>
        </a:p>
        <a:p>
          <a:r>
            <a:rPr lang="en-US" sz="1100"/>
            <a:t>	Note:  to</a:t>
          </a:r>
          <a:r>
            <a:rPr lang="en-US" sz="1100" baseline="0"/>
            <a:t> apply this forumula to students without special designateds, use this formula:</a:t>
          </a:r>
        </a:p>
        <a:p>
          <a:r>
            <a:rPr lang="en-US" sz="1100" baseline="0"/>
            <a:t>		Total enroll - Total number of students with the designation= Total # w/o designation</a:t>
          </a:r>
          <a:endParaRPr lang="en-US" sz="1100"/>
        </a:p>
        <a:p>
          <a:r>
            <a:rPr lang="en-US" sz="1100" b="1"/>
            <a:t>Explanation</a:t>
          </a:r>
          <a:r>
            <a:rPr lang="en-US" sz="1100" b="0"/>
            <a:t>: The percentage likelihood</a:t>
          </a:r>
          <a:r>
            <a:rPr lang="en-US" sz="1100" b="0" baseline="0"/>
            <a:t> that a student from a particular group will experience disciplinary action</a:t>
          </a:r>
          <a:r>
            <a:rPr lang="en-US" sz="1100" b="0"/>
            <a:t>. </a:t>
          </a:r>
        </a:p>
        <a:p>
          <a:r>
            <a:rPr lang="en-US" sz="1100" b="1"/>
            <a:t>Example:</a:t>
          </a:r>
          <a:r>
            <a:rPr lang="en-US" sz="1100"/>
            <a:t> Students with 504 plans have a 50%  risk (chance) of receiving a discipline referral.</a:t>
          </a:r>
        </a:p>
        <a:p>
          <a:endParaRPr lang="en-US" sz="1100" b="1"/>
        </a:p>
        <a:p>
          <a:r>
            <a:rPr lang="en-US" sz="1100" b="1"/>
            <a:t>Use in Decision Making</a:t>
          </a:r>
          <a:r>
            <a:rPr lang="en-US" sz="1100"/>
            <a:t>:</a:t>
          </a:r>
        </a:p>
        <a:p>
          <a:r>
            <a:rPr lang="en-US" sz="1100"/>
            <a:t>Establish a decision rule for the risk rate</a:t>
          </a:r>
          <a:r>
            <a:rPr lang="en-US" sz="1100" baseline="0"/>
            <a:t> 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For what reasons are students in the group receiving referrals?</a:t>
          </a:r>
        </a:p>
        <a:p>
          <a:r>
            <a:rPr lang="en-US" sz="1100" baseline="0"/>
            <a:t>		Are these behaviors defined to distinguish when to use an area or office response?</a:t>
          </a:r>
        </a:p>
        <a:p>
          <a:r>
            <a:rPr lang="en-US" sz="1100" baseline="0"/>
            <a:t>		Are the area/office criteria consistently implemented?</a:t>
          </a:r>
        </a:p>
        <a:p>
          <a:r>
            <a:rPr lang="en-US" sz="1100" baseline="0"/>
            <a:t>		Are staff consistent in using procedures?	</a:t>
          </a:r>
        </a:p>
        <a:p>
          <a:r>
            <a:rPr lang="en-US" sz="1100" baseline="0"/>
            <a:t>	From what locations are the referrals being generated?</a:t>
          </a:r>
        </a:p>
        <a:p>
          <a:r>
            <a:rPr lang="en-US" sz="1100" baseline="0"/>
            <a:t>		Is the referral concern widespread across staff/locations or limited to a few staff 		/locations?</a:t>
          </a:r>
        </a:p>
        <a:p>
          <a:r>
            <a:rPr lang="en-US" sz="1100" baseline="0"/>
            <a:t> </a:t>
          </a:r>
          <a:endParaRPr lang="en-US" sz="1100"/>
        </a:p>
      </xdr:txBody>
    </xdr:sp>
    <xdr:clientData/>
  </xdr:twoCellAnchor>
  <xdr:twoCellAnchor>
    <xdr:from>
      <xdr:col>0</xdr:col>
      <xdr:colOff>491067</xdr:colOff>
      <xdr:row>129</xdr:row>
      <xdr:rowOff>127000</xdr:rowOff>
    </xdr:from>
    <xdr:to>
      <xdr:col>12</xdr:col>
      <xdr:colOff>440267</xdr:colOff>
      <xdr:row>149</xdr:row>
      <xdr:rowOff>127000</xdr:rowOff>
    </xdr:to>
    <xdr:sp macro="" textlink="">
      <xdr:nvSpPr>
        <xdr:cNvPr id="34" name="TextBox 33">
          <a:extLst>
            <a:ext uri="{FF2B5EF4-FFF2-40B4-BE49-F238E27FC236}">
              <a16:creationId xmlns:a16="http://schemas.microsoft.com/office/drawing/2014/main" id="{51D51AC9-EFDF-4E81-82DE-5270EFA6D3F1}"/>
            </a:ext>
          </a:extLst>
        </xdr:cNvPr>
        <xdr:cNvSpPr txBox="1"/>
      </xdr:nvSpPr>
      <xdr:spPr>
        <a:xfrm>
          <a:off x="491067" y="22004867"/>
          <a:ext cx="7264400" cy="3386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Risk Ratio for Studnets with and without Special Designations</a:t>
          </a:r>
        </a:p>
        <a:p>
          <a:endParaRPr lang="en-US" sz="1100"/>
        </a:p>
        <a:p>
          <a:r>
            <a:rPr lang="en-US" sz="1100" b="1"/>
            <a:t>Formula</a:t>
          </a:r>
          <a:r>
            <a:rPr lang="en-US" sz="1100"/>
            <a:t>: (Risk Rate for Focus Group)/(Risk Rate for All students at the school)</a:t>
          </a:r>
        </a:p>
        <a:p>
          <a:r>
            <a:rPr lang="en-US" sz="1100" b="1"/>
            <a:t>Explanation</a:t>
          </a:r>
          <a:r>
            <a:rPr lang="en-US" sz="1100" b="0"/>
            <a:t>: A Risk Ratio of 1 or less than 1 indicates no risk.  A Risk Ratio above 1 indicates the multiplier of risk with higher numbers equally greater risk. </a:t>
          </a:r>
        </a:p>
        <a:p>
          <a:r>
            <a:rPr lang="en-US" sz="1100" b="1"/>
            <a:t>Consideration:  </a:t>
          </a:r>
          <a:r>
            <a:rPr lang="en-US" sz="1100" b="0"/>
            <a:t>Less than 15 students</a:t>
          </a:r>
          <a:r>
            <a:rPr lang="en-US" sz="1100" b="0" baseline="0"/>
            <a:t> may weaken the accurracy of the Risk Ratio</a:t>
          </a:r>
          <a:endParaRPr lang="en-US" sz="1100" b="0"/>
        </a:p>
        <a:p>
          <a:r>
            <a:rPr lang="en-US" sz="1100" b="1"/>
            <a:t>Example:</a:t>
          </a:r>
          <a:r>
            <a:rPr lang="en-US" sz="1100"/>
            <a:t> Students with 504 plans are 3.67 times more likely to receive discipinary action than</a:t>
          </a:r>
          <a:r>
            <a:rPr lang="en-US" sz="1100" baseline="0"/>
            <a:t> any other student in the school</a:t>
          </a:r>
          <a:r>
            <a:rPr lang="en-US" sz="1100"/>
            <a:t>.</a:t>
          </a:r>
        </a:p>
        <a:p>
          <a:endParaRPr lang="en-US" sz="1100" b="1"/>
        </a:p>
        <a:p>
          <a:r>
            <a:rPr lang="en-US" sz="1100" b="1"/>
            <a:t>Use in Decision Making</a:t>
          </a:r>
          <a:r>
            <a:rPr lang="en-US" sz="1100"/>
            <a:t>:</a:t>
          </a:r>
        </a:p>
        <a:p>
          <a:r>
            <a:rPr lang="en-US" sz="1100"/>
            <a:t>Establish a decision rule for the risk rate</a:t>
          </a:r>
          <a:r>
            <a:rPr lang="en-US" sz="1100" baseline="0"/>
            <a:t> 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For what reasons are students in the group receiving referrals?</a:t>
          </a:r>
        </a:p>
        <a:p>
          <a:r>
            <a:rPr lang="en-US" sz="1100" baseline="0"/>
            <a:t>		Are these behaviors defined to distinguish when to use an area or office response?</a:t>
          </a:r>
        </a:p>
        <a:p>
          <a:r>
            <a:rPr lang="en-US" sz="1100" baseline="0"/>
            <a:t>		Are the area/office criteria consistently implemented?</a:t>
          </a:r>
        </a:p>
        <a:p>
          <a:r>
            <a:rPr lang="en-US" sz="1100" baseline="0"/>
            <a:t>		Are staff consistent in using procedures?	</a:t>
          </a:r>
        </a:p>
        <a:p>
          <a:r>
            <a:rPr lang="en-US" sz="1100" baseline="0"/>
            <a:t>	From what locations are the referrals being generated?</a:t>
          </a:r>
        </a:p>
        <a:p>
          <a:r>
            <a:rPr lang="en-US" sz="1100" baseline="0"/>
            <a:t>		Is the referral concern widespread across staff/locations or limited to a few staff 		/locations?</a:t>
          </a:r>
        </a:p>
        <a:p>
          <a:r>
            <a:rPr lang="en-US" sz="1100" baseline="0"/>
            <a:t> </a:t>
          </a:r>
          <a:endParaRPr lang="en-US" sz="1100"/>
        </a:p>
      </xdr:txBody>
    </xdr:sp>
    <xdr:clientData/>
  </xdr:twoCellAnchor>
  <xdr:twoCellAnchor>
    <xdr:from>
      <xdr:col>0</xdr:col>
      <xdr:colOff>491067</xdr:colOff>
      <xdr:row>151</xdr:row>
      <xdr:rowOff>160867</xdr:rowOff>
    </xdr:from>
    <xdr:to>
      <xdr:col>12</xdr:col>
      <xdr:colOff>440267</xdr:colOff>
      <xdr:row>171</xdr:row>
      <xdr:rowOff>160866</xdr:rowOff>
    </xdr:to>
    <xdr:sp macro="" textlink="">
      <xdr:nvSpPr>
        <xdr:cNvPr id="35" name="TextBox 34">
          <a:extLst>
            <a:ext uri="{FF2B5EF4-FFF2-40B4-BE49-F238E27FC236}">
              <a16:creationId xmlns:a16="http://schemas.microsoft.com/office/drawing/2014/main" id="{16DDB59F-70C6-4323-9734-6C9D95EF924A}"/>
            </a:ext>
          </a:extLst>
        </xdr:cNvPr>
        <xdr:cNvSpPr txBox="1"/>
      </xdr:nvSpPr>
      <xdr:spPr>
        <a:xfrm>
          <a:off x="491067" y="25764067"/>
          <a:ext cx="7264400" cy="3386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Annual Percentage of Occurrence for Type of Behavior</a:t>
          </a:r>
        </a:p>
        <a:p>
          <a:endParaRPr lang="en-US" sz="1100"/>
        </a:p>
        <a:p>
          <a:r>
            <a:rPr lang="en-US" sz="1100" b="1"/>
            <a:t>Formula: (Total number of referrals for the category / the total number of referrals)*100</a:t>
          </a:r>
        </a:p>
        <a:p>
          <a:r>
            <a:rPr lang="en-US" sz="1100" b="1"/>
            <a:t>Explanation</a:t>
          </a:r>
          <a:r>
            <a:rPr lang="en-US" sz="1100" b="0"/>
            <a:t>: Shows the percentage based on the total number of office discipline referrals (Cell G29 in the Enter Data Tab)</a:t>
          </a:r>
          <a:endParaRPr lang="en-US" sz="1100" b="0" baseline="0"/>
        </a:p>
        <a:p>
          <a:r>
            <a:rPr lang="en-US" sz="1100" b="1"/>
            <a:t>Example:</a:t>
          </a:r>
          <a:r>
            <a:rPr lang="en-US" sz="1100"/>
            <a:t> </a:t>
          </a:r>
          <a:r>
            <a:rPr lang="en-US" sz="1100" b="0">
              <a:solidFill>
                <a:schemeClr val="dk1"/>
              </a:solidFill>
              <a:effectLst/>
              <a:latin typeface="+mn-lt"/>
              <a:ea typeface="+mn-ea"/>
              <a:cs typeface="+mn-cs"/>
            </a:rPr>
            <a:t>Disciplinary referrals for disruption accounted for 32.14% of all referrals</a:t>
          </a:r>
          <a:endParaRPr lang="en-US" sz="1100"/>
        </a:p>
        <a:p>
          <a:endParaRPr lang="en-US" sz="1100" b="1"/>
        </a:p>
        <a:p>
          <a:r>
            <a:rPr lang="en-US" sz="1100" b="1"/>
            <a:t>Use in Decision Making</a:t>
          </a:r>
          <a:r>
            <a:rPr lang="en-US" sz="1100"/>
            <a:t>:</a:t>
          </a:r>
        </a:p>
        <a:p>
          <a:r>
            <a:rPr lang="en-US" sz="1100"/>
            <a:t>Establish a decision rule for the percentage of occurrence </a:t>
          </a:r>
          <a:r>
            <a:rPr lang="en-US" sz="1100" baseline="0"/>
            <a:t>for your that indicates data are on track for progress </a:t>
          </a:r>
        </a:p>
        <a:p>
          <a:r>
            <a:rPr lang="en-US" sz="1100" baseline="0"/>
            <a:t>Apply the decision rule to monitor the discipline rate through the year.</a:t>
          </a:r>
        </a:p>
        <a:p>
          <a:r>
            <a:rPr lang="en-US" sz="1100" baseline="0"/>
            <a:t>When data exceed the decision rule, ask starter questions such as:</a:t>
          </a:r>
        </a:p>
        <a:p>
          <a:r>
            <a:rPr lang="en-US" sz="1100" baseline="0"/>
            <a:t>	From what locations are the referrals being generated?</a:t>
          </a:r>
        </a:p>
        <a:p>
          <a:r>
            <a:rPr lang="en-US" sz="1100" baseline="0"/>
            <a:t>		Are procedures in place to prevent the concern?</a:t>
          </a:r>
        </a:p>
        <a:p>
          <a:r>
            <a:rPr lang="en-US" sz="1100" baseline="0"/>
            <a:t>		Are the procedures consistently implemented?</a:t>
          </a:r>
        </a:p>
        <a:p>
          <a:r>
            <a:rPr lang="en-US" sz="1100" baseline="0"/>
            <a:t>	</a:t>
          </a:r>
        </a:p>
        <a:p>
          <a:r>
            <a:rPr lang="en-US" sz="1100" baseline="0"/>
            <a:t>	Are area and office critiera for referrals in place?</a:t>
          </a:r>
        </a:p>
        <a:p>
          <a:r>
            <a:rPr lang="en-US" sz="1100" baseline="0"/>
            <a:t>		Are the criteria consistently applied?</a:t>
          </a:r>
        </a:p>
        <a:p>
          <a:r>
            <a:rPr lang="en-US" sz="1100" baseline="0"/>
            <a:t>		Are the criteria effective at distinguishing responses?</a:t>
          </a:r>
        </a:p>
        <a:p>
          <a:r>
            <a:rPr lang="en-US" sz="1100" baseline="0"/>
            <a:t>	</a:t>
          </a:r>
        </a:p>
        <a:p>
          <a:r>
            <a:rPr lang="en-US" sz="1100" baseline="0"/>
            <a:t>	What time of day are the referrals most often occurring?</a:t>
          </a:r>
        </a:p>
        <a:p>
          <a:endParaRPr lang="en-US" sz="1100" baseline="0"/>
        </a:p>
        <a:p>
          <a:r>
            <a:rPr lang="en-US" sz="1100" baseline="0"/>
            <a:t> </a:t>
          </a:r>
          <a:endParaRPr lang="en-US" sz="1100"/>
        </a:p>
      </xdr:txBody>
    </xdr:sp>
    <xdr:clientData/>
  </xdr:twoCellAnchor>
  <xdr:twoCellAnchor>
    <xdr:from>
      <xdr:col>0</xdr:col>
      <xdr:colOff>541866</xdr:colOff>
      <xdr:row>176</xdr:row>
      <xdr:rowOff>152400</xdr:rowOff>
    </xdr:from>
    <xdr:to>
      <xdr:col>12</xdr:col>
      <xdr:colOff>457199</xdr:colOff>
      <xdr:row>199</xdr:row>
      <xdr:rowOff>42333</xdr:rowOff>
    </xdr:to>
    <xdr:sp macro="" textlink="">
      <xdr:nvSpPr>
        <xdr:cNvPr id="36" name="TextBox 35">
          <a:extLst>
            <a:ext uri="{FF2B5EF4-FFF2-40B4-BE49-F238E27FC236}">
              <a16:creationId xmlns:a16="http://schemas.microsoft.com/office/drawing/2014/main" id="{373B780B-B3F8-4427-B35F-AF10AD04269B}"/>
            </a:ext>
          </a:extLst>
        </xdr:cNvPr>
        <xdr:cNvSpPr txBox="1"/>
      </xdr:nvSpPr>
      <xdr:spPr>
        <a:xfrm>
          <a:off x="541866" y="29988933"/>
          <a:ext cx="7230533" cy="378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Annual Percentage of Occurrence for Location</a:t>
          </a:r>
        </a:p>
        <a:p>
          <a:endParaRPr lang="en-US" sz="1100"/>
        </a:p>
        <a:p>
          <a:r>
            <a:rPr lang="en-US" sz="1100" b="1"/>
            <a:t>Formula: </a:t>
          </a:r>
          <a:r>
            <a:rPr lang="en-US" sz="1100" b="0"/>
            <a:t>(Total number of referrals foeach location/ the total number of referrals)*100</a:t>
          </a:r>
        </a:p>
        <a:p>
          <a:r>
            <a:rPr lang="en-US" sz="1100" b="1"/>
            <a:t>Explanation</a:t>
          </a:r>
          <a:r>
            <a:rPr lang="en-US" sz="1100" b="0"/>
            <a:t>: Shows the percentage based on the total number of office discipline referrals (Cell G29 in the Enter Data Tab)</a:t>
          </a:r>
          <a:endParaRPr lang="en-US" sz="1100" b="0" baseline="0"/>
        </a:p>
        <a:p>
          <a:r>
            <a:rPr lang="en-US" sz="1100" b="1"/>
            <a:t>Example:</a:t>
          </a:r>
          <a:r>
            <a:rPr lang="en-US" sz="1100"/>
            <a:t> </a:t>
          </a:r>
          <a:r>
            <a:rPr lang="en-US" sz="1100" b="0">
              <a:solidFill>
                <a:schemeClr val="dk1"/>
              </a:solidFill>
              <a:effectLst/>
              <a:latin typeface="+mn-lt"/>
              <a:ea typeface="+mn-ea"/>
              <a:cs typeface="+mn-cs"/>
            </a:rPr>
            <a:t>Disciplinary referrals for disruption accounted for 32.14% of all referrals</a:t>
          </a:r>
          <a:endParaRPr lang="en-US" sz="1100"/>
        </a:p>
        <a:p>
          <a:endParaRPr lang="en-US" sz="1100" b="1"/>
        </a:p>
        <a:p>
          <a:r>
            <a:rPr lang="en-US" sz="1100" b="1"/>
            <a:t>Use in Decision Making</a:t>
          </a:r>
          <a:r>
            <a:rPr lang="en-US" sz="1100"/>
            <a:t>:</a:t>
          </a:r>
        </a:p>
        <a:p>
          <a:r>
            <a:rPr lang="en-US" sz="1100"/>
            <a:t>Establish a decision rule for the percentage of occurrence </a:t>
          </a:r>
          <a:r>
            <a:rPr lang="en-US" sz="1100" baseline="0"/>
            <a:t>for your that indicates data are on track for progress </a:t>
          </a:r>
        </a:p>
        <a:p>
          <a:r>
            <a:rPr lang="en-US" sz="1100" baseline="0"/>
            <a:t>Apply the decision rule to monitor the discipline rate through the year.</a:t>
          </a:r>
        </a:p>
        <a:p>
          <a:r>
            <a:rPr lang="en-US" sz="1100" baseline="0"/>
            <a:t>Location data are used to support drill down for type of behaivors and location-specific intervention planning</a:t>
          </a:r>
        </a:p>
        <a:p>
          <a:r>
            <a:rPr lang="en-US" sz="1100" baseline="0"/>
            <a:t>When data exceed the decision rule, ask starter questions such as:</a:t>
          </a:r>
        </a:p>
        <a:p>
          <a:r>
            <a:rPr lang="en-US" sz="1100" baseline="0"/>
            <a:t>	</a:t>
          </a:r>
          <a:r>
            <a:rPr lang="en-US" sz="1100" baseline="0">
              <a:solidFill>
                <a:schemeClr val="dk1"/>
              </a:solidFill>
              <a:effectLst/>
              <a:latin typeface="+mn-lt"/>
              <a:ea typeface="+mn-ea"/>
              <a:cs typeface="+mn-cs"/>
            </a:rPr>
            <a:t>For what reasons are students in the group receiving referrals?</a:t>
          </a:r>
          <a:endParaRPr lang="en-US">
            <a:effectLst/>
          </a:endParaRPr>
        </a:p>
        <a:p>
          <a:r>
            <a:rPr lang="en-US" sz="1100" baseline="0">
              <a:solidFill>
                <a:schemeClr val="dk1"/>
              </a:solidFill>
              <a:effectLst/>
              <a:latin typeface="+mn-lt"/>
              <a:ea typeface="+mn-ea"/>
              <a:cs typeface="+mn-cs"/>
            </a:rPr>
            <a:t>		Are behaviors defined to distinguish when to use an area or office response?</a:t>
          </a:r>
          <a:endParaRPr lang="en-US">
            <a:effectLst/>
          </a:endParaRPr>
        </a:p>
        <a:p>
          <a:r>
            <a:rPr lang="en-US" sz="1100" baseline="0">
              <a:solidFill>
                <a:schemeClr val="dk1"/>
              </a:solidFill>
              <a:effectLst/>
              <a:latin typeface="+mn-lt"/>
              <a:ea typeface="+mn-ea"/>
              <a:cs typeface="+mn-cs"/>
            </a:rPr>
            <a:t>		Are the area/office criteria consistently implemented?</a:t>
          </a:r>
          <a:endParaRPr lang="en-US">
            <a:effectLst/>
          </a:endParaRPr>
        </a:p>
        <a:p>
          <a:r>
            <a:rPr lang="en-US" sz="1100" baseline="0">
              <a:solidFill>
                <a:schemeClr val="dk1"/>
              </a:solidFill>
              <a:effectLst/>
              <a:latin typeface="+mn-lt"/>
              <a:ea typeface="+mn-ea"/>
              <a:cs typeface="+mn-cs"/>
            </a:rPr>
            <a:t>		Are staff consistent in using procedures?</a:t>
          </a:r>
          <a:r>
            <a:rPr lang="en-US" sz="1100" baseline="0"/>
            <a:t>	</a:t>
          </a:r>
        </a:p>
        <a:p>
          <a:endParaRPr lang="en-US" sz="1100" baseline="0"/>
        </a:p>
        <a:p>
          <a:r>
            <a:rPr lang="en-US" sz="1100" baseline="0"/>
            <a:t>	</a:t>
          </a:r>
          <a:endParaRPr lang="en-US" sz="1100"/>
        </a:p>
      </xdr:txBody>
    </xdr:sp>
    <xdr:clientData/>
  </xdr:twoCellAnchor>
  <xdr:twoCellAnchor>
    <xdr:from>
      <xdr:col>0</xdr:col>
      <xdr:colOff>567267</xdr:colOff>
      <xdr:row>201</xdr:row>
      <xdr:rowOff>93132</xdr:rowOff>
    </xdr:from>
    <xdr:to>
      <xdr:col>12</xdr:col>
      <xdr:colOff>355600</xdr:colOff>
      <xdr:row>223</xdr:row>
      <xdr:rowOff>160866</xdr:rowOff>
    </xdr:to>
    <xdr:sp macro="" textlink="">
      <xdr:nvSpPr>
        <xdr:cNvPr id="38" name="TextBox 37">
          <a:extLst>
            <a:ext uri="{FF2B5EF4-FFF2-40B4-BE49-F238E27FC236}">
              <a16:creationId xmlns:a16="http://schemas.microsoft.com/office/drawing/2014/main" id="{A3C92B09-1479-4B5D-B979-B8E120D9BF90}"/>
            </a:ext>
          </a:extLst>
        </xdr:cNvPr>
        <xdr:cNvSpPr txBox="1"/>
      </xdr:nvSpPr>
      <xdr:spPr>
        <a:xfrm>
          <a:off x="567267" y="34162999"/>
          <a:ext cx="7103533" cy="37930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Annual Percentage of Occurrence for Time of Day</a:t>
          </a:r>
        </a:p>
        <a:p>
          <a:endParaRPr lang="en-US" sz="1100"/>
        </a:p>
        <a:p>
          <a:r>
            <a:rPr lang="en-US" sz="1100" b="1"/>
            <a:t>Formula: (Total number of referrals for the category / the total number of referrals)*100</a:t>
          </a:r>
        </a:p>
        <a:p>
          <a:r>
            <a:rPr lang="en-US" sz="1100" b="1"/>
            <a:t>Explanation</a:t>
          </a:r>
          <a:r>
            <a:rPr lang="en-US" sz="1100" b="0"/>
            <a:t>: Shows the percentage based on the total number of office discipline referrals for each</a:t>
          </a:r>
          <a:r>
            <a:rPr lang="en-US" sz="1100" b="0" baseline="0"/>
            <a:t> time period</a:t>
          </a:r>
        </a:p>
        <a:p>
          <a:r>
            <a:rPr lang="en-US" sz="1100" b="1"/>
            <a:t>Example:</a:t>
          </a:r>
          <a:r>
            <a:rPr lang="en-US" sz="1100"/>
            <a:t> </a:t>
          </a:r>
          <a:r>
            <a:rPr lang="en-US" sz="1100" b="0">
              <a:solidFill>
                <a:schemeClr val="dk1"/>
              </a:solidFill>
              <a:effectLst/>
              <a:latin typeface="+mn-lt"/>
              <a:ea typeface="+mn-ea"/>
              <a:cs typeface="+mn-cs"/>
            </a:rPr>
            <a:t>17.86% of all referrals occurred during</a:t>
          </a:r>
          <a:r>
            <a:rPr lang="en-US" sz="1100" b="0" baseline="0">
              <a:solidFill>
                <a:schemeClr val="dk1"/>
              </a:solidFill>
              <a:effectLst/>
              <a:latin typeface="+mn-lt"/>
              <a:ea typeface="+mn-ea"/>
              <a:cs typeface="+mn-cs"/>
            </a:rPr>
            <a:t> the lunch periods</a:t>
          </a:r>
          <a:endParaRPr lang="en-US" sz="1100"/>
        </a:p>
        <a:p>
          <a:endParaRPr lang="en-US" sz="1100" b="1"/>
        </a:p>
        <a:p>
          <a:r>
            <a:rPr lang="en-US" sz="1100" b="1"/>
            <a:t>Use in Decision Making</a:t>
          </a:r>
          <a:r>
            <a:rPr lang="en-US" sz="1100"/>
            <a:t>:</a:t>
          </a:r>
        </a:p>
        <a:p>
          <a:r>
            <a:rPr lang="en-US" sz="1100"/>
            <a:t>Establish a decision rule for the percentage of occurrence </a:t>
          </a:r>
          <a:r>
            <a:rPr lang="en-US" sz="1100" baseline="0"/>
            <a:t>for your that indicates data are on track for progress </a:t>
          </a:r>
        </a:p>
        <a:p>
          <a:r>
            <a:rPr lang="en-US" sz="1100" baseline="0"/>
            <a:t>Apply the decision rule to monitor the discipline rate through the year.</a:t>
          </a:r>
        </a:p>
        <a:p>
          <a:r>
            <a:rPr lang="en-US" sz="1100" baseline="0"/>
            <a:t>Time of day is most often used to support drill down for type of behaviors	</a:t>
          </a:r>
        </a:p>
        <a:p>
          <a:r>
            <a:rPr lang="en-US" sz="1100" baseline="0"/>
            <a:t>	</a:t>
          </a:r>
          <a:endParaRPr lang="en-US" sz="1100"/>
        </a:p>
      </xdr:txBody>
    </xdr:sp>
    <xdr:clientData/>
  </xdr:twoCellAnchor>
  <xdr:twoCellAnchor>
    <xdr:from>
      <xdr:col>13</xdr:col>
      <xdr:colOff>25399</xdr:colOff>
      <xdr:row>226</xdr:row>
      <xdr:rowOff>118533</xdr:rowOff>
    </xdr:from>
    <xdr:to>
      <xdr:col>24</xdr:col>
      <xdr:colOff>33866</xdr:colOff>
      <xdr:row>243</xdr:row>
      <xdr:rowOff>33866</xdr:rowOff>
    </xdr:to>
    <xdr:graphicFrame macro="">
      <xdr:nvGraphicFramePr>
        <xdr:cNvPr id="3" name="Chart 2">
          <a:extLst>
            <a:ext uri="{FF2B5EF4-FFF2-40B4-BE49-F238E27FC236}">
              <a16:creationId xmlns:a16="http://schemas.microsoft.com/office/drawing/2014/main" id="{6DBF0356-1EB2-481B-87A2-56A3E852A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0</xdr:colOff>
      <xdr:row>226</xdr:row>
      <xdr:rowOff>0</xdr:rowOff>
    </xdr:from>
    <xdr:to>
      <xdr:col>12</xdr:col>
      <xdr:colOff>440267</xdr:colOff>
      <xdr:row>259</xdr:row>
      <xdr:rowOff>25400</xdr:rowOff>
    </xdr:to>
    <xdr:sp macro="" textlink="">
      <xdr:nvSpPr>
        <xdr:cNvPr id="4" name="TextBox 3">
          <a:extLst>
            <a:ext uri="{FF2B5EF4-FFF2-40B4-BE49-F238E27FC236}">
              <a16:creationId xmlns:a16="http://schemas.microsoft.com/office/drawing/2014/main" id="{C5816E3C-0AEF-4BF7-8BF8-6D43F7AF9328}"/>
            </a:ext>
          </a:extLst>
        </xdr:cNvPr>
        <xdr:cNvSpPr txBox="1"/>
      </xdr:nvSpPr>
      <xdr:spPr>
        <a:xfrm>
          <a:off x="609600" y="38303200"/>
          <a:ext cx="7145867" cy="561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Estimated</a:t>
          </a:r>
          <a:r>
            <a:rPr lang="en-US" sz="1200" b="1" baseline="0"/>
            <a:t> Instructional Time Lost</a:t>
          </a:r>
        </a:p>
        <a:p>
          <a:endParaRPr lang="en-US" sz="1200" b="1" baseline="0"/>
        </a:p>
        <a:p>
          <a:r>
            <a:rPr lang="en-US" sz="1200" b="1" baseline="0"/>
            <a:t>Formula for Out of Class Time Lost</a:t>
          </a:r>
        </a:p>
        <a:p>
          <a:r>
            <a:rPr lang="en-US" sz="1200" b="1" baseline="0"/>
            <a:t>	</a:t>
          </a:r>
          <a:r>
            <a:rPr lang="en-US" sz="1200" b="0" baseline="0"/>
            <a:t>(Average number of minutes out of class * total number of referrals to the 	office)/(60)/(6.5)</a:t>
          </a:r>
        </a:p>
        <a:p>
          <a:r>
            <a:rPr lang="en-US" sz="1200" b="0" baseline="0"/>
            <a:t>	(25 minutes per referral * 168 referrals)/(60)/(6.5)</a:t>
          </a:r>
        </a:p>
        <a:p>
          <a:r>
            <a:rPr lang="en-US" sz="1200" b="0" baseline="0"/>
            <a:t>	(4200 minutes)/(60)/(6.5)</a:t>
          </a:r>
        </a:p>
        <a:p>
          <a:r>
            <a:rPr lang="en-US" sz="1200" b="0" baseline="0"/>
            <a:t>	(70 hours)/(6.5)</a:t>
          </a:r>
        </a:p>
        <a:p>
          <a:r>
            <a:rPr lang="en-US" sz="1200" b="0" baseline="0"/>
            <a:t>	10.76 days</a:t>
          </a:r>
        </a:p>
        <a:p>
          <a:endParaRPr lang="en-US" sz="1200" b="0" baseline="0"/>
        </a:p>
        <a:p>
          <a:endParaRPr lang="en-US" sz="1200" b="1"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Formula for In-Class Time Lost</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a:t>
          </a:r>
          <a:r>
            <a:rPr lang="en-US" sz="1100" b="0" baseline="0">
              <a:solidFill>
                <a:schemeClr val="dk1"/>
              </a:solidFill>
              <a:effectLst/>
              <a:latin typeface="+mn-lt"/>
              <a:ea typeface="+mn-ea"/>
              <a:cs typeface="+mn-cs"/>
            </a:rPr>
            <a:t>(Average number of minutes per day responding to behavior concerns* total number of days in 	session)/(60)/(6.5)</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(30 minutes per day*180 days)/(60)/(6.5)</a:t>
          </a:r>
        </a:p>
        <a:p>
          <a:r>
            <a:rPr lang="en-US" sz="1100" b="0" baseline="0">
              <a:solidFill>
                <a:schemeClr val="dk1"/>
              </a:solidFill>
              <a:effectLst/>
              <a:latin typeface="+mn-lt"/>
              <a:ea typeface="+mn-ea"/>
              <a:cs typeface="+mn-cs"/>
            </a:rPr>
            <a:t>	(5400 minutes)/(60)/(6.5)</a:t>
          </a:r>
          <a:endParaRPr lang="en-US" sz="1200">
            <a:effectLst/>
          </a:endParaRPr>
        </a:p>
        <a:p>
          <a:r>
            <a:rPr lang="en-US" sz="1100" b="0" baseline="0">
              <a:solidFill>
                <a:schemeClr val="dk1"/>
              </a:solidFill>
              <a:effectLst/>
              <a:latin typeface="+mn-lt"/>
              <a:ea typeface="+mn-ea"/>
              <a:cs typeface="+mn-cs"/>
            </a:rPr>
            <a:t>	(90 hours)/(6.5)</a:t>
          </a:r>
          <a:endParaRPr lang="en-US" sz="1200">
            <a:effectLst/>
          </a:endParaRPr>
        </a:p>
        <a:p>
          <a:r>
            <a:rPr lang="en-US" sz="1100" b="0" baseline="0">
              <a:solidFill>
                <a:schemeClr val="dk1"/>
              </a:solidFill>
              <a:effectLst/>
              <a:latin typeface="+mn-lt"/>
              <a:ea typeface="+mn-ea"/>
              <a:cs typeface="+mn-cs"/>
            </a:rPr>
            <a:t>	13.84 days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effectLst/>
          </a:endParaRPr>
        </a:p>
        <a:p>
          <a:endParaRPr lang="en-US" sz="1200" b="1" baseline="0"/>
        </a:p>
        <a:p>
          <a:endParaRPr lang="en-US" sz="1200" b="1" baseline="0"/>
        </a:p>
        <a:p>
          <a:r>
            <a:rPr lang="en-US" sz="1200" b="1" baseline="0"/>
            <a:t>Explanation: </a:t>
          </a:r>
          <a:r>
            <a:rPr lang="en-US" sz="1200" b="0" baseline="0"/>
            <a:t>These calculations are based on estimated amounts of time lost:</a:t>
          </a:r>
        </a:p>
        <a:p>
          <a:r>
            <a:rPr lang="en-US" sz="1200" b="1" baseline="0"/>
            <a:t>	</a:t>
          </a:r>
          <a:r>
            <a:rPr lang="en-US" sz="1200" b="0" baseline="0"/>
            <a:t>Estimated time out of class when a student receives a disciplinary referral</a:t>
          </a:r>
        </a:p>
        <a:p>
          <a:r>
            <a:rPr lang="en-US" sz="1200" b="0" baseline="0"/>
            <a:t>	The average amount of time teachers estimate they use responding to behavior 	concerns in the classroom each day</a:t>
          </a:r>
          <a:endParaRPr lang="en-US" sz="1100" b="0"/>
        </a:p>
        <a:p>
          <a:endParaRPr lang="en-US" sz="1100" b="1"/>
        </a:p>
        <a:p>
          <a:endParaRPr lang="en-US" sz="1100" b="1"/>
        </a:p>
        <a:p>
          <a:r>
            <a:rPr lang="en-US" sz="1100" b="1"/>
            <a:t>Use in Decision Making</a:t>
          </a:r>
          <a:r>
            <a:rPr lang="en-US" sz="1100"/>
            <a:t>:</a:t>
          </a:r>
        </a:p>
        <a:p>
          <a:r>
            <a:rPr lang="en-US" sz="1100"/>
            <a:t>Over</a:t>
          </a:r>
          <a:r>
            <a:rPr lang="en-US" sz="1100" baseline="0"/>
            <a:t> time comparisons of time lost can help to show when an intervention needed or how an intervention is impacting potential time lost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43</xdr:row>
      <xdr:rowOff>121920</xdr:rowOff>
    </xdr:from>
    <xdr:to>
      <xdr:col>1</xdr:col>
      <xdr:colOff>1714500</xdr:colOff>
      <xdr:row>54</xdr:row>
      <xdr:rowOff>60960</xdr:rowOff>
    </xdr:to>
    <xdr:sp macro="" textlink="">
      <xdr:nvSpPr>
        <xdr:cNvPr id="3" name="TextBox 2">
          <a:extLst>
            <a:ext uri="{FF2B5EF4-FFF2-40B4-BE49-F238E27FC236}">
              <a16:creationId xmlns:a16="http://schemas.microsoft.com/office/drawing/2014/main" id="{662F0735-58F0-F7F3-4924-6327FF0C0636}"/>
            </a:ext>
          </a:extLst>
        </xdr:cNvPr>
        <xdr:cNvSpPr txBox="1"/>
      </xdr:nvSpPr>
      <xdr:spPr>
        <a:xfrm>
          <a:off x="137160" y="11308080"/>
          <a:ext cx="3375660" cy="2339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Instructions:  Each month sum</a:t>
          </a:r>
          <a:r>
            <a:rPr lang="en-US" sz="1050" baseline="0"/>
            <a:t> the total number of students for each race/ethncity category that recieved a disciplinary referral to the office, regardless of consequence decision and enter that data in a corresponding cell.</a:t>
          </a:r>
        </a:p>
        <a:p>
          <a:endParaRPr lang="en-US" sz="1050" baseline="0"/>
        </a:p>
        <a:p>
          <a:r>
            <a:rPr lang="en-US" sz="1050" baseline="0"/>
            <a:t>A student should only be included once in each individual month, but may be repeated across months.</a:t>
          </a:r>
        </a:p>
        <a:p>
          <a:endParaRPr lang="en-US" sz="1050" baseline="0"/>
        </a:p>
        <a:p>
          <a:r>
            <a:rPr lang="en-US" sz="1050" baseline="0"/>
            <a:t>For the year, enter an unduplicated count of the total number of students for each race/ethnicity category.  This number will likely be less than the sum of September-June, which includes duplicated students.</a:t>
          </a:r>
        </a:p>
      </xdr:txBody>
    </xdr:sp>
    <xdr:clientData/>
  </xdr:twoCellAnchor>
  <xdr:twoCellAnchor>
    <xdr:from>
      <xdr:col>0</xdr:col>
      <xdr:colOff>129540</xdr:colOff>
      <xdr:row>58</xdr:row>
      <xdr:rowOff>167640</xdr:rowOff>
    </xdr:from>
    <xdr:to>
      <xdr:col>1</xdr:col>
      <xdr:colOff>1562100</xdr:colOff>
      <xdr:row>68</xdr:row>
      <xdr:rowOff>182880</xdr:rowOff>
    </xdr:to>
    <xdr:sp macro="" textlink="">
      <xdr:nvSpPr>
        <xdr:cNvPr id="4" name="TextBox 3">
          <a:extLst>
            <a:ext uri="{FF2B5EF4-FFF2-40B4-BE49-F238E27FC236}">
              <a16:creationId xmlns:a16="http://schemas.microsoft.com/office/drawing/2014/main" id="{8527D7B1-8254-4694-BC35-D4A5F28BE870}"/>
            </a:ext>
          </a:extLst>
        </xdr:cNvPr>
        <xdr:cNvSpPr txBox="1"/>
      </xdr:nvSpPr>
      <xdr:spPr>
        <a:xfrm>
          <a:off x="129540" y="16230600"/>
          <a:ext cx="3230880" cy="2308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Each month sum</a:t>
          </a:r>
          <a:r>
            <a:rPr lang="en-US" sz="1100" baseline="0"/>
            <a:t> the total number of students for each race/ethncity category that recieved an ISS decision and enter that data in a corresponding cell.</a:t>
          </a:r>
        </a:p>
        <a:p>
          <a:endParaRPr lang="en-US" sz="1100" baseline="0"/>
        </a:p>
        <a:p>
          <a:r>
            <a:rPr lang="en-US" sz="1100" baseline="0"/>
            <a:t>A student should only be included once in each individual month, but may be repeated across months</a:t>
          </a:r>
        </a:p>
        <a:p>
          <a:endParaRPr lang="en-US" sz="1100" baseline="0"/>
        </a:p>
        <a:p>
          <a:r>
            <a:rPr lang="en-US" sz="1100" baseline="0"/>
            <a:t>For the year, enter an unduplicated count of the total number of students for each race/ethnicity category.  This number will likely be less than the sum of September-June, which includes duplicated students.</a:t>
          </a:r>
        </a:p>
      </xdr:txBody>
    </xdr:sp>
    <xdr:clientData/>
  </xdr:twoCellAnchor>
  <xdr:twoCellAnchor>
    <xdr:from>
      <xdr:col>0</xdr:col>
      <xdr:colOff>144780</xdr:colOff>
      <xdr:row>71</xdr:row>
      <xdr:rowOff>144780</xdr:rowOff>
    </xdr:from>
    <xdr:to>
      <xdr:col>1</xdr:col>
      <xdr:colOff>1584960</xdr:colOff>
      <xdr:row>81</xdr:row>
      <xdr:rowOff>190500</xdr:rowOff>
    </xdr:to>
    <xdr:sp macro="" textlink="">
      <xdr:nvSpPr>
        <xdr:cNvPr id="5" name="TextBox 4">
          <a:extLst>
            <a:ext uri="{FF2B5EF4-FFF2-40B4-BE49-F238E27FC236}">
              <a16:creationId xmlns:a16="http://schemas.microsoft.com/office/drawing/2014/main" id="{A9B47CA7-6766-42FC-97EA-AF26B6A3C82C}"/>
            </a:ext>
          </a:extLst>
        </xdr:cNvPr>
        <xdr:cNvSpPr txBox="1"/>
      </xdr:nvSpPr>
      <xdr:spPr>
        <a:xfrm>
          <a:off x="144780" y="20482560"/>
          <a:ext cx="3238500" cy="2026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Instructions:  Each month sum</a:t>
          </a:r>
          <a:r>
            <a:rPr lang="en-US" sz="1100" baseline="0"/>
            <a:t> the total number of students for each race/ethncity category that received an OSS decision and enter that data in a corresponding cell.</a:t>
          </a:r>
        </a:p>
        <a:p>
          <a:endParaRPr lang="en-US" sz="1100" baseline="0"/>
        </a:p>
        <a:p>
          <a:r>
            <a:rPr lang="en-US" sz="1100" baseline="0"/>
            <a:t>A student should only be included once in each individual month, but may be repeated across months</a:t>
          </a:r>
        </a:p>
        <a:p>
          <a:endParaRPr lang="en-US" sz="1100" baseline="0"/>
        </a:p>
        <a:p>
          <a:r>
            <a:rPr lang="en-US" sz="1100" baseline="0"/>
            <a:t>For the year, enter an unduplicated count of the total number of students for each race/ethnicity category.  This number will likely be less than the sum of September-June, which includes duplicated students.</a:t>
          </a:r>
        </a:p>
      </xdr:txBody>
    </xdr:sp>
    <xdr:clientData/>
  </xdr:twoCellAnchor>
  <xdr:twoCellAnchor>
    <xdr:from>
      <xdr:col>15</xdr:col>
      <xdr:colOff>144780</xdr:colOff>
      <xdr:row>44</xdr:row>
      <xdr:rowOff>152400</xdr:rowOff>
    </xdr:from>
    <xdr:to>
      <xdr:col>17</xdr:col>
      <xdr:colOff>541020</xdr:colOff>
      <xdr:row>53</xdr:row>
      <xdr:rowOff>129540</xdr:rowOff>
    </xdr:to>
    <xdr:sp macro="" textlink="">
      <xdr:nvSpPr>
        <xdr:cNvPr id="6" name="TextBox 5">
          <a:extLst>
            <a:ext uri="{FF2B5EF4-FFF2-40B4-BE49-F238E27FC236}">
              <a16:creationId xmlns:a16="http://schemas.microsoft.com/office/drawing/2014/main" id="{FD2AA97A-D0C0-40FD-A360-AA412762C6B1}"/>
            </a:ext>
          </a:extLst>
        </xdr:cNvPr>
        <xdr:cNvSpPr txBox="1"/>
      </xdr:nvSpPr>
      <xdr:spPr>
        <a:xfrm>
          <a:off x="16245840" y="11536680"/>
          <a:ext cx="2133600" cy="1760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Special note: </a:t>
          </a:r>
          <a:r>
            <a:rPr lang="en-US" sz="1050"/>
            <a:t>The annual unduplicated count cannot be larger than the total number enrolled for each category.</a:t>
          </a:r>
        </a:p>
        <a:p>
          <a:endParaRPr lang="en-US" sz="1050"/>
        </a:p>
        <a:p>
          <a:r>
            <a:rPr lang="en-US" sz="1050"/>
            <a:t>The unduplicated count for students with IEPs, students</a:t>
          </a:r>
          <a:r>
            <a:rPr lang="en-US" sz="1050" baseline="0"/>
            <a:t> with 504 plans, and students receiving free &amp; reduced lunch cannot be larger than cell k54 </a:t>
          </a:r>
        </a:p>
      </xdr:txBody>
    </xdr:sp>
    <xdr:clientData/>
  </xdr:twoCellAnchor>
  <xdr:twoCellAnchor>
    <xdr:from>
      <xdr:col>15</xdr:col>
      <xdr:colOff>152400</xdr:colOff>
      <xdr:row>58</xdr:row>
      <xdr:rowOff>99060</xdr:rowOff>
    </xdr:from>
    <xdr:to>
      <xdr:col>17</xdr:col>
      <xdr:colOff>548640</xdr:colOff>
      <xdr:row>67</xdr:row>
      <xdr:rowOff>144780</xdr:rowOff>
    </xdr:to>
    <xdr:sp macro="" textlink="">
      <xdr:nvSpPr>
        <xdr:cNvPr id="9" name="TextBox 8">
          <a:extLst>
            <a:ext uri="{FF2B5EF4-FFF2-40B4-BE49-F238E27FC236}">
              <a16:creationId xmlns:a16="http://schemas.microsoft.com/office/drawing/2014/main" id="{BAA3F244-FA03-4FC0-9C58-D92AA4B8339E}"/>
            </a:ext>
          </a:extLst>
        </xdr:cNvPr>
        <xdr:cNvSpPr txBox="1"/>
      </xdr:nvSpPr>
      <xdr:spPr>
        <a:xfrm>
          <a:off x="16253460" y="16162020"/>
          <a:ext cx="2133600" cy="1760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Special note: </a:t>
          </a:r>
          <a:r>
            <a:rPr lang="en-US" sz="1050"/>
            <a:t>The annual unduplicated count cannot be larger than the total number enrolled for each category.</a:t>
          </a:r>
        </a:p>
        <a:p>
          <a:endParaRPr lang="en-US" sz="1050"/>
        </a:p>
        <a:p>
          <a:r>
            <a:rPr lang="en-US" sz="1050"/>
            <a:t>The unduplicated count for students with IEPs, students</a:t>
          </a:r>
          <a:r>
            <a:rPr lang="en-US" sz="1050" baseline="0"/>
            <a:t> with 504 plans, and students receiving free &amp; reduced lunch cannot be larger than cell k54 </a:t>
          </a:r>
        </a:p>
      </xdr:txBody>
    </xdr:sp>
    <xdr:clientData/>
  </xdr:twoCellAnchor>
  <xdr:twoCellAnchor>
    <xdr:from>
      <xdr:col>15</xdr:col>
      <xdr:colOff>220980</xdr:colOff>
      <xdr:row>72</xdr:row>
      <xdr:rowOff>38100</xdr:rowOff>
    </xdr:from>
    <xdr:to>
      <xdr:col>17</xdr:col>
      <xdr:colOff>617220</xdr:colOff>
      <xdr:row>81</xdr:row>
      <xdr:rowOff>15240</xdr:rowOff>
    </xdr:to>
    <xdr:sp macro="" textlink="">
      <xdr:nvSpPr>
        <xdr:cNvPr id="10" name="TextBox 9">
          <a:extLst>
            <a:ext uri="{FF2B5EF4-FFF2-40B4-BE49-F238E27FC236}">
              <a16:creationId xmlns:a16="http://schemas.microsoft.com/office/drawing/2014/main" id="{97D8B799-9F48-4600-BEB8-5083E051702C}"/>
            </a:ext>
          </a:extLst>
        </xdr:cNvPr>
        <xdr:cNvSpPr txBox="1"/>
      </xdr:nvSpPr>
      <xdr:spPr>
        <a:xfrm>
          <a:off x="16322040" y="20459700"/>
          <a:ext cx="2133600" cy="1760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Special note: </a:t>
          </a:r>
          <a:r>
            <a:rPr lang="en-US" sz="1050"/>
            <a:t>The annual unduplicated count cannot be larger than the total number enrolled for each category.</a:t>
          </a:r>
        </a:p>
        <a:p>
          <a:endParaRPr lang="en-US" sz="1050"/>
        </a:p>
        <a:p>
          <a:r>
            <a:rPr lang="en-US" sz="1050"/>
            <a:t>The unduplicated count for students with IEPs, students</a:t>
          </a:r>
          <a:r>
            <a:rPr lang="en-US" sz="1050" baseline="0"/>
            <a:t> with 504 plans, and students receiving free &amp; reduced lunch cannot be larger than cell k54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274320</xdr:colOff>
      <xdr:row>1</xdr:row>
      <xdr:rowOff>361950</xdr:rowOff>
    </xdr:from>
    <xdr:to>
      <xdr:col>28</xdr:col>
      <xdr:colOff>579120</xdr:colOff>
      <xdr:row>11</xdr:row>
      <xdr:rowOff>80010</xdr:rowOff>
    </xdr:to>
    <xdr:graphicFrame macro="">
      <xdr:nvGraphicFramePr>
        <xdr:cNvPr id="4" name="Chart 3">
          <a:extLst>
            <a:ext uri="{FF2B5EF4-FFF2-40B4-BE49-F238E27FC236}">
              <a16:creationId xmlns:a16="http://schemas.microsoft.com/office/drawing/2014/main" id="{B426564A-0D64-2143-8FD9-E1F277EFA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304800</xdr:colOff>
      <xdr:row>17</xdr:row>
      <xdr:rowOff>80010</xdr:rowOff>
    </xdr:from>
    <xdr:to>
      <xdr:col>29</xdr:col>
      <xdr:colOff>0</xdr:colOff>
      <xdr:row>25</xdr:row>
      <xdr:rowOff>95250</xdr:rowOff>
    </xdr:to>
    <xdr:graphicFrame macro="">
      <xdr:nvGraphicFramePr>
        <xdr:cNvPr id="5" name="Chart 4">
          <a:extLst>
            <a:ext uri="{FF2B5EF4-FFF2-40B4-BE49-F238E27FC236}">
              <a16:creationId xmlns:a16="http://schemas.microsoft.com/office/drawing/2014/main" id="{6F26438F-101A-7C70-0066-08C8A1A1C5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335280</xdr:colOff>
      <xdr:row>1</xdr:row>
      <xdr:rowOff>483870</xdr:rowOff>
    </xdr:from>
    <xdr:to>
      <xdr:col>16</xdr:col>
      <xdr:colOff>30480</xdr:colOff>
      <xdr:row>12</xdr:row>
      <xdr:rowOff>3810</xdr:rowOff>
    </xdr:to>
    <xdr:graphicFrame macro="">
      <xdr:nvGraphicFramePr>
        <xdr:cNvPr id="8" name="Chart 7">
          <a:extLst>
            <a:ext uri="{FF2B5EF4-FFF2-40B4-BE49-F238E27FC236}">
              <a16:creationId xmlns:a16="http://schemas.microsoft.com/office/drawing/2014/main" id="{6C8EB2E9-8C3D-F6AB-26A1-EE88FC0893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396240</xdr:colOff>
      <xdr:row>17</xdr:row>
      <xdr:rowOff>346710</xdr:rowOff>
    </xdr:from>
    <xdr:to>
      <xdr:col>16</xdr:col>
      <xdr:colOff>91440</xdr:colOff>
      <xdr:row>26</xdr:row>
      <xdr:rowOff>163830</xdr:rowOff>
    </xdr:to>
    <xdr:graphicFrame macro="">
      <xdr:nvGraphicFramePr>
        <xdr:cNvPr id="2" name="Chart 1">
          <a:extLst>
            <a:ext uri="{FF2B5EF4-FFF2-40B4-BE49-F238E27FC236}">
              <a16:creationId xmlns:a16="http://schemas.microsoft.com/office/drawing/2014/main" id="{A79C152D-FC0C-AF58-3A7B-B9000E3096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14</xdr:col>
      <xdr:colOff>7620</xdr:colOff>
      <xdr:row>1</xdr:row>
      <xdr:rowOff>1009650</xdr:rowOff>
    </xdr:from>
    <xdr:to>
      <xdr:col>19</xdr:col>
      <xdr:colOff>617220</xdr:colOff>
      <xdr:row>12</xdr:row>
      <xdr:rowOff>49530</xdr:rowOff>
    </xdr:to>
    <xdr:graphicFrame macro="">
      <xdr:nvGraphicFramePr>
        <xdr:cNvPr id="15" name="Chart 14">
          <a:extLst>
            <a:ext uri="{FF2B5EF4-FFF2-40B4-BE49-F238E27FC236}">
              <a16:creationId xmlns:a16="http://schemas.microsoft.com/office/drawing/2014/main" id="{8704349B-66EF-0DF1-53C4-CA18048778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30480</xdr:colOff>
      <xdr:row>15</xdr:row>
      <xdr:rowOff>415290</xdr:rowOff>
    </xdr:from>
    <xdr:to>
      <xdr:col>19</xdr:col>
      <xdr:colOff>640080</xdr:colOff>
      <xdr:row>26</xdr:row>
      <xdr:rowOff>171450</xdr:rowOff>
    </xdr:to>
    <xdr:graphicFrame macro="">
      <xdr:nvGraphicFramePr>
        <xdr:cNvPr id="16" name="Chart 15">
          <a:extLst>
            <a:ext uri="{FF2B5EF4-FFF2-40B4-BE49-F238E27FC236}">
              <a16:creationId xmlns:a16="http://schemas.microsoft.com/office/drawing/2014/main" id="{86C9E2D1-4276-E47B-5638-FF1FCB6743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15240</xdr:colOff>
      <xdr:row>29</xdr:row>
      <xdr:rowOff>453390</xdr:rowOff>
    </xdr:from>
    <xdr:to>
      <xdr:col>19</xdr:col>
      <xdr:colOff>624840</xdr:colOff>
      <xdr:row>41</xdr:row>
      <xdr:rowOff>87630</xdr:rowOff>
    </xdr:to>
    <xdr:graphicFrame macro="">
      <xdr:nvGraphicFramePr>
        <xdr:cNvPr id="17" name="Chart 16">
          <a:extLst>
            <a:ext uri="{FF2B5EF4-FFF2-40B4-BE49-F238E27FC236}">
              <a16:creationId xmlns:a16="http://schemas.microsoft.com/office/drawing/2014/main" id="{18AA9444-C1E3-F0AB-BEC8-432ADE66D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xdr:colOff>
      <xdr:row>42</xdr:row>
      <xdr:rowOff>1177290</xdr:rowOff>
    </xdr:from>
    <xdr:to>
      <xdr:col>19</xdr:col>
      <xdr:colOff>632460</xdr:colOff>
      <xdr:row>54</xdr:row>
      <xdr:rowOff>148590</xdr:rowOff>
    </xdr:to>
    <xdr:graphicFrame macro="">
      <xdr:nvGraphicFramePr>
        <xdr:cNvPr id="18" name="Chart 17">
          <a:extLst>
            <a:ext uri="{FF2B5EF4-FFF2-40B4-BE49-F238E27FC236}">
              <a16:creationId xmlns:a16="http://schemas.microsoft.com/office/drawing/2014/main" id="{6EB8E57B-6CBF-2FE9-9B1A-9980C12791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15240</xdr:colOff>
      <xdr:row>56</xdr:row>
      <xdr:rowOff>179070</xdr:rowOff>
    </xdr:from>
    <xdr:to>
      <xdr:col>19</xdr:col>
      <xdr:colOff>624840</xdr:colOff>
      <xdr:row>66</xdr:row>
      <xdr:rowOff>163830</xdr:rowOff>
    </xdr:to>
    <xdr:graphicFrame macro="">
      <xdr:nvGraphicFramePr>
        <xdr:cNvPr id="19" name="Chart 18">
          <a:extLst>
            <a:ext uri="{FF2B5EF4-FFF2-40B4-BE49-F238E27FC236}">
              <a16:creationId xmlns:a16="http://schemas.microsoft.com/office/drawing/2014/main" id="{4119ECF6-B21B-FA84-A3FF-653D3D36C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7620</xdr:colOff>
      <xdr:row>70</xdr:row>
      <xdr:rowOff>224790</xdr:rowOff>
    </xdr:from>
    <xdr:to>
      <xdr:col>19</xdr:col>
      <xdr:colOff>617220</xdr:colOff>
      <xdr:row>82</xdr:row>
      <xdr:rowOff>49530</xdr:rowOff>
    </xdr:to>
    <xdr:graphicFrame macro="">
      <xdr:nvGraphicFramePr>
        <xdr:cNvPr id="20" name="Chart 19">
          <a:extLst>
            <a:ext uri="{FF2B5EF4-FFF2-40B4-BE49-F238E27FC236}">
              <a16:creationId xmlns:a16="http://schemas.microsoft.com/office/drawing/2014/main" id="{4E8F0B95-DE9F-4E93-CCA4-D106A59C28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762000</xdr:colOff>
      <xdr:row>85</xdr:row>
      <xdr:rowOff>64770</xdr:rowOff>
    </xdr:from>
    <xdr:to>
      <xdr:col>19</xdr:col>
      <xdr:colOff>579120</xdr:colOff>
      <xdr:row>95</xdr:row>
      <xdr:rowOff>64770</xdr:rowOff>
    </xdr:to>
    <xdr:graphicFrame macro="">
      <xdr:nvGraphicFramePr>
        <xdr:cNvPr id="21" name="Chart 20">
          <a:extLst>
            <a:ext uri="{FF2B5EF4-FFF2-40B4-BE49-F238E27FC236}">
              <a16:creationId xmlns:a16="http://schemas.microsoft.com/office/drawing/2014/main" id="{6FED842A-A630-62AB-497A-CC9179B227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38100</xdr:colOff>
      <xdr:row>99</xdr:row>
      <xdr:rowOff>209550</xdr:rowOff>
    </xdr:from>
    <xdr:to>
      <xdr:col>18</xdr:col>
      <xdr:colOff>647700</xdr:colOff>
      <xdr:row>110</xdr:row>
      <xdr:rowOff>26670</xdr:rowOff>
    </xdr:to>
    <xdr:graphicFrame macro="">
      <xdr:nvGraphicFramePr>
        <xdr:cNvPr id="22" name="Chart 21">
          <a:extLst>
            <a:ext uri="{FF2B5EF4-FFF2-40B4-BE49-F238E27FC236}">
              <a16:creationId xmlns:a16="http://schemas.microsoft.com/office/drawing/2014/main" id="{C88220F8-F47B-8831-CA68-1226DD98F2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15240</xdr:colOff>
      <xdr:row>112</xdr:row>
      <xdr:rowOff>468630</xdr:rowOff>
    </xdr:from>
    <xdr:to>
      <xdr:col>18</xdr:col>
      <xdr:colOff>624840</xdr:colOff>
      <xdr:row>122</xdr:row>
      <xdr:rowOff>102870</xdr:rowOff>
    </xdr:to>
    <xdr:graphicFrame macro="">
      <xdr:nvGraphicFramePr>
        <xdr:cNvPr id="23" name="Chart 22">
          <a:extLst>
            <a:ext uri="{FF2B5EF4-FFF2-40B4-BE49-F238E27FC236}">
              <a16:creationId xmlns:a16="http://schemas.microsoft.com/office/drawing/2014/main" id="{2298167D-BF39-6693-EDD1-A7BAA6265A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480060</xdr:colOff>
      <xdr:row>128</xdr:row>
      <xdr:rowOff>41910</xdr:rowOff>
    </xdr:from>
    <xdr:to>
      <xdr:col>19</xdr:col>
      <xdr:colOff>297180</xdr:colOff>
      <xdr:row>141</xdr:row>
      <xdr:rowOff>110490</xdr:rowOff>
    </xdr:to>
    <xdr:graphicFrame macro="">
      <xdr:nvGraphicFramePr>
        <xdr:cNvPr id="24" name="Chart 23">
          <a:extLst>
            <a:ext uri="{FF2B5EF4-FFF2-40B4-BE49-F238E27FC236}">
              <a16:creationId xmlns:a16="http://schemas.microsoft.com/office/drawing/2014/main" id="{D0BA8706-2B4F-E7A1-07A5-ECCC67862B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297180</xdr:colOff>
      <xdr:row>144</xdr:row>
      <xdr:rowOff>72390</xdr:rowOff>
    </xdr:from>
    <xdr:to>
      <xdr:col>19</xdr:col>
      <xdr:colOff>114300</xdr:colOff>
      <xdr:row>157</xdr:row>
      <xdr:rowOff>133350</xdr:rowOff>
    </xdr:to>
    <xdr:graphicFrame macro="">
      <xdr:nvGraphicFramePr>
        <xdr:cNvPr id="25" name="Chart 24">
          <a:extLst>
            <a:ext uri="{FF2B5EF4-FFF2-40B4-BE49-F238E27FC236}">
              <a16:creationId xmlns:a16="http://schemas.microsoft.com/office/drawing/2014/main" id="{9B90D5C5-8E39-97DA-5C33-3FA41F7AC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525780</xdr:colOff>
      <xdr:row>159</xdr:row>
      <xdr:rowOff>72390</xdr:rowOff>
    </xdr:from>
    <xdr:to>
      <xdr:col>19</xdr:col>
      <xdr:colOff>342900</xdr:colOff>
      <xdr:row>172</xdr:row>
      <xdr:rowOff>133350</xdr:rowOff>
    </xdr:to>
    <xdr:graphicFrame macro="">
      <xdr:nvGraphicFramePr>
        <xdr:cNvPr id="26" name="Chart 25">
          <a:extLst>
            <a:ext uri="{FF2B5EF4-FFF2-40B4-BE49-F238E27FC236}">
              <a16:creationId xmlns:a16="http://schemas.microsoft.com/office/drawing/2014/main" id="{26FE975A-D1B1-373E-8A2B-03DF2AF894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22</xdr:col>
      <xdr:colOff>387350</xdr:colOff>
      <xdr:row>8</xdr:row>
      <xdr:rowOff>127000</xdr:rowOff>
    </xdr:from>
    <xdr:to>
      <xdr:col>30</xdr:col>
      <xdr:colOff>25400</xdr:colOff>
      <xdr:row>17</xdr:row>
      <xdr:rowOff>12700</xdr:rowOff>
    </xdr:to>
    <xdr:graphicFrame macro="">
      <xdr:nvGraphicFramePr>
        <xdr:cNvPr id="2" name="Chart 1">
          <a:extLst>
            <a:ext uri="{FF2B5EF4-FFF2-40B4-BE49-F238E27FC236}">
              <a16:creationId xmlns:a16="http://schemas.microsoft.com/office/drawing/2014/main" id="{241FE759-8B27-CB96-5581-AEA1444169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146050</xdr:colOff>
      <xdr:row>48</xdr:row>
      <xdr:rowOff>0</xdr:rowOff>
    </xdr:from>
    <xdr:to>
      <xdr:col>28</xdr:col>
      <xdr:colOff>654050</xdr:colOff>
      <xdr:row>57</xdr:row>
      <xdr:rowOff>25400</xdr:rowOff>
    </xdr:to>
    <xdr:graphicFrame macro="">
      <xdr:nvGraphicFramePr>
        <xdr:cNvPr id="3" name="Chart 2">
          <a:extLst>
            <a:ext uri="{FF2B5EF4-FFF2-40B4-BE49-F238E27FC236}">
              <a16:creationId xmlns:a16="http://schemas.microsoft.com/office/drawing/2014/main" id="{A2F6C35F-369E-3CF8-456E-8DC0711C35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44450</xdr:colOff>
      <xdr:row>1</xdr:row>
      <xdr:rowOff>177800</xdr:rowOff>
    </xdr:from>
    <xdr:to>
      <xdr:col>19</xdr:col>
      <xdr:colOff>6350</xdr:colOff>
      <xdr:row>12</xdr:row>
      <xdr:rowOff>0</xdr:rowOff>
    </xdr:to>
    <xdr:graphicFrame macro="">
      <xdr:nvGraphicFramePr>
        <xdr:cNvPr id="9" name="Chart 8">
          <a:extLst>
            <a:ext uri="{FF2B5EF4-FFF2-40B4-BE49-F238E27FC236}">
              <a16:creationId xmlns:a16="http://schemas.microsoft.com/office/drawing/2014/main" id="{E1328406-5460-F94F-CE4A-81F25F8D32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57150</xdr:colOff>
      <xdr:row>14</xdr:row>
      <xdr:rowOff>762000</xdr:rowOff>
    </xdr:from>
    <xdr:to>
      <xdr:col>19</xdr:col>
      <xdr:colOff>19050</xdr:colOff>
      <xdr:row>24</xdr:row>
      <xdr:rowOff>76200</xdr:rowOff>
    </xdr:to>
    <xdr:graphicFrame macro="">
      <xdr:nvGraphicFramePr>
        <xdr:cNvPr id="10" name="Chart 9">
          <a:extLst>
            <a:ext uri="{FF2B5EF4-FFF2-40B4-BE49-F238E27FC236}">
              <a16:creationId xmlns:a16="http://schemas.microsoft.com/office/drawing/2014/main" id="{3A4E1816-22AE-F1F5-8862-949533ABEB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19050</xdr:colOff>
      <xdr:row>27</xdr:row>
      <xdr:rowOff>596900</xdr:rowOff>
    </xdr:from>
    <xdr:to>
      <xdr:col>18</xdr:col>
      <xdr:colOff>781050</xdr:colOff>
      <xdr:row>38</xdr:row>
      <xdr:rowOff>0</xdr:rowOff>
    </xdr:to>
    <xdr:graphicFrame macro="">
      <xdr:nvGraphicFramePr>
        <xdr:cNvPr id="11" name="Chart 10">
          <a:extLst>
            <a:ext uri="{FF2B5EF4-FFF2-40B4-BE49-F238E27FC236}">
              <a16:creationId xmlns:a16="http://schemas.microsoft.com/office/drawing/2014/main" id="{F44D5F82-B45E-62A7-D198-08259AF2BA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69850</xdr:colOff>
      <xdr:row>41</xdr:row>
      <xdr:rowOff>673100</xdr:rowOff>
    </xdr:from>
    <xdr:to>
      <xdr:col>19</xdr:col>
      <xdr:colOff>31750</xdr:colOff>
      <xdr:row>51</xdr:row>
      <xdr:rowOff>165100</xdr:rowOff>
    </xdr:to>
    <xdr:graphicFrame macro="">
      <xdr:nvGraphicFramePr>
        <xdr:cNvPr id="12" name="Chart 11">
          <a:extLst>
            <a:ext uri="{FF2B5EF4-FFF2-40B4-BE49-F238E27FC236}">
              <a16:creationId xmlns:a16="http://schemas.microsoft.com/office/drawing/2014/main" id="{DE3D6AE1-E3BE-872F-48D7-B01D81EC3C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57150</xdr:colOff>
      <xdr:row>54</xdr:row>
      <xdr:rowOff>304800</xdr:rowOff>
    </xdr:from>
    <xdr:to>
      <xdr:col>19</xdr:col>
      <xdr:colOff>19050</xdr:colOff>
      <xdr:row>63</xdr:row>
      <xdr:rowOff>50800</xdr:rowOff>
    </xdr:to>
    <xdr:graphicFrame macro="">
      <xdr:nvGraphicFramePr>
        <xdr:cNvPr id="13" name="Chart 12">
          <a:extLst>
            <a:ext uri="{FF2B5EF4-FFF2-40B4-BE49-F238E27FC236}">
              <a16:creationId xmlns:a16="http://schemas.microsoft.com/office/drawing/2014/main" id="{EFF6DBB0-0CC1-ABDD-3BBC-458E0B22FE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527050</xdr:colOff>
      <xdr:row>67</xdr:row>
      <xdr:rowOff>533400</xdr:rowOff>
    </xdr:from>
    <xdr:to>
      <xdr:col>18</xdr:col>
      <xdr:colOff>679450</xdr:colOff>
      <xdr:row>77</xdr:row>
      <xdr:rowOff>25400</xdr:rowOff>
    </xdr:to>
    <xdr:graphicFrame macro="">
      <xdr:nvGraphicFramePr>
        <xdr:cNvPr id="14" name="Chart 13">
          <a:extLst>
            <a:ext uri="{FF2B5EF4-FFF2-40B4-BE49-F238E27FC236}">
              <a16:creationId xmlns:a16="http://schemas.microsoft.com/office/drawing/2014/main" id="{E1ADE0A6-5758-8FD8-0524-A567146043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577850</xdr:colOff>
      <xdr:row>81</xdr:row>
      <xdr:rowOff>203200</xdr:rowOff>
    </xdr:from>
    <xdr:to>
      <xdr:col>18</xdr:col>
      <xdr:colOff>730250</xdr:colOff>
      <xdr:row>90</xdr:row>
      <xdr:rowOff>63500</xdr:rowOff>
    </xdr:to>
    <xdr:graphicFrame macro="">
      <xdr:nvGraphicFramePr>
        <xdr:cNvPr id="15" name="Chart 14">
          <a:extLst>
            <a:ext uri="{FF2B5EF4-FFF2-40B4-BE49-F238E27FC236}">
              <a16:creationId xmlns:a16="http://schemas.microsoft.com/office/drawing/2014/main" id="{266FFD04-726B-7F5C-2625-E0C037A8CD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539750</xdr:colOff>
      <xdr:row>96</xdr:row>
      <xdr:rowOff>139700</xdr:rowOff>
    </xdr:from>
    <xdr:to>
      <xdr:col>18</xdr:col>
      <xdr:colOff>692150</xdr:colOff>
      <xdr:row>107</xdr:row>
      <xdr:rowOff>12700</xdr:rowOff>
    </xdr:to>
    <xdr:graphicFrame macro="">
      <xdr:nvGraphicFramePr>
        <xdr:cNvPr id="16" name="Chart 15">
          <a:extLst>
            <a:ext uri="{FF2B5EF4-FFF2-40B4-BE49-F238E27FC236}">
              <a16:creationId xmlns:a16="http://schemas.microsoft.com/office/drawing/2014/main" id="{6558482E-F220-7686-318A-EE5B2CF42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501650</xdr:colOff>
      <xdr:row>110</xdr:row>
      <xdr:rowOff>165100</xdr:rowOff>
    </xdr:from>
    <xdr:to>
      <xdr:col>18</xdr:col>
      <xdr:colOff>654050</xdr:colOff>
      <xdr:row>121</xdr:row>
      <xdr:rowOff>38100</xdr:rowOff>
    </xdr:to>
    <xdr:graphicFrame macro="">
      <xdr:nvGraphicFramePr>
        <xdr:cNvPr id="17" name="Chart 16">
          <a:extLst>
            <a:ext uri="{FF2B5EF4-FFF2-40B4-BE49-F238E27FC236}">
              <a16:creationId xmlns:a16="http://schemas.microsoft.com/office/drawing/2014/main" id="{3E18C672-346D-3F42-4F6F-8F702DA2AC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336550</xdr:colOff>
      <xdr:row>124</xdr:row>
      <xdr:rowOff>444500</xdr:rowOff>
    </xdr:from>
    <xdr:to>
      <xdr:col>18</xdr:col>
      <xdr:colOff>488950</xdr:colOff>
      <xdr:row>139</xdr:row>
      <xdr:rowOff>12700</xdr:rowOff>
    </xdr:to>
    <xdr:graphicFrame macro="">
      <xdr:nvGraphicFramePr>
        <xdr:cNvPr id="18" name="Chart 17">
          <a:extLst>
            <a:ext uri="{FF2B5EF4-FFF2-40B4-BE49-F238E27FC236}">
              <a16:creationId xmlns:a16="http://schemas.microsoft.com/office/drawing/2014/main" id="{7BA555B2-94EB-1EBB-BA5B-52007C8365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260350</xdr:colOff>
      <xdr:row>139</xdr:row>
      <xdr:rowOff>406400</xdr:rowOff>
    </xdr:from>
    <xdr:to>
      <xdr:col>18</xdr:col>
      <xdr:colOff>412750</xdr:colOff>
      <xdr:row>153</xdr:row>
      <xdr:rowOff>165100</xdr:rowOff>
    </xdr:to>
    <xdr:graphicFrame macro="">
      <xdr:nvGraphicFramePr>
        <xdr:cNvPr id="19" name="Chart 18">
          <a:extLst>
            <a:ext uri="{FF2B5EF4-FFF2-40B4-BE49-F238E27FC236}">
              <a16:creationId xmlns:a16="http://schemas.microsoft.com/office/drawing/2014/main" id="{12D8246C-8FF4-0031-BBB1-08F5EC24AF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323850</xdr:colOff>
      <xdr:row>153</xdr:row>
      <xdr:rowOff>571500</xdr:rowOff>
    </xdr:from>
    <xdr:to>
      <xdr:col>18</xdr:col>
      <xdr:colOff>476250</xdr:colOff>
      <xdr:row>166</xdr:row>
      <xdr:rowOff>114300</xdr:rowOff>
    </xdr:to>
    <xdr:graphicFrame macro="">
      <xdr:nvGraphicFramePr>
        <xdr:cNvPr id="20" name="Chart 19">
          <a:extLst>
            <a:ext uri="{FF2B5EF4-FFF2-40B4-BE49-F238E27FC236}">
              <a16:creationId xmlns:a16="http://schemas.microsoft.com/office/drawing/2014/main" id="{38A6B709-DBDC-DB81-8841-0FCA9357ED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209550</xdr:colOff>
      <xdr:row>170</xdr:row>
      <xdr:rowOff>38100</xdr:rowOff>
    </xdr:from>
    <xdr:to>
      <xdr:col>18</xdr:col>
      <xdr:colOff>361950</xdr:colOff>
      <xdr:row>183</xdr:row>
      <xdr:rowOff>12700</xdr:rowOff>
    </xdr:to>
    <xdr:graphicFrame macro="">
      <xdr:nvGraphicFramePr>
        <xdr:cNvPr id="21" name="Chart 20">
          <a:extLst>
            <a:ext uri="{FF2B5EF4-FFF2-40B4-BE49-F238E27FC236}">
              <a16:creationId xmlns:a16="http://schemas.microsoft.com/office/drawing/2014/main" id="{7C031429-0799-717B-E6DE-29ED0257FF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285750</xdr:colOff>
      <xdr:row>186</xdr:row>
      <xdr:rowOff>114300</xdr:rowOff>
    </xdr:from>
    <xdr:to>
      <xdr:col>18</xdr:col>
      <xdr:colOff>438150</xdr:colOff>
      <xdr:row>200</xdr:row>
      <xdr:rowOff>76200</xdr:rowOff>
    </xdr:to>
    <xdr:graphicFrame macro="">
      <xdr:nvGraphicFramePr>
        <xdr:cNvPr id="22" name="Chart 21">
          <a:extLst>
            <a:ext uri="{FF2B5EF4-FFF2-40B4-BE49-F238E27FC236}">
              <a16:creationId xmlns:a16="http://schemas.microsoft.com/office/drawing/2014/main" id="{C79E0D05-8607-341A-7B7C-DB2FE604F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120650</xdr:colOff>
      <xdr:row>202</xdr:row>
      <xdr:rowOff>76200</xdr:rowOff>
    </xdr:from>
    <xdr:to>
      <xdr:col>18</xdr:col>
      <xdr:colOff>273050</xdr:colOff>
      <xdr:row>216</xdr:row>
      <xdr:rowOff>38100</xdr:rowOff>
    </xdr:to>
    <xdr:graphicFrame macro="">
      <xdr:nvGraphicFramePr>
        <xdr:cNvPr id="23" name="Chart 22">
          <a:extLst>
            <a:ext uri="{FF2B5EF4-FFF2-40B4-BE49-F238E27FC236}">
              <a16:creationId xmlns:a16="http://schemas.microsoft.com/office/drawing/2014/main" id="{AA3D3004-428E-C080-9F73-AD6600D00C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23</xdr:col>
      <xdr:colOff>590550</xdr:colOff>
      <xdr:row>6</xdr:row>
      <xdr:rowOff>127000</xdr:rowOff>
    </xdr:from>
    <xdr:to>
      <xdr:col>28</xdr:col>
      <xdr:colOff>793750</xdr:colOff>
      <xdr:row>14</xdr:row>
      <xdr:rowOff>850900</xdr:rowOff>
    </xdr:to>
    <xdr:graphicFrame macro="">
      <xdr:nvGraphicFramePr>
        <xdr:cNvPr id="2" name="Chart 1">
          <a:extLst>
            <a:ext uri="{FF2B5EF4-FFF2-40B4-BE49-F238E27FC236}">
              <a16:creationId xmlns:a16="http://schemas.microsoft.com/office/drawing/2014/main" id="{68239971-AD11-6A11-7E7D-971B8434F0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158750</xdr:colOff>
      <xdr:row>46</xdr:row>
      <xdr:rowOff>0</xdr:rowOff>
    </xdr:from>
    <xdr:to>
      <xdr:col>27</xdr:col>
      <xdr:colOff>692150</xdr:colOff>
      <xdr:row>54</xdr:row>
      <xdr:rowOff>977900</xdr:rowOff>
    </xdr:to>
    <xdr:graphicFrame macro="">
      <xdr:nvGraphicFramePr>
        <xdr:cNvPr id="3" name="Chart 2">
          <a:extLst>
            <a:ext uri="{FF2B5EF4-FFF2-40B4-BE49-F238E27FC236}">
              <a16:creationId xmlns:a16="http://schemas.microsoft.com/office/drawing/2014/main" id="{292B2F17-9C83-DF0B-1337-9BB0B92FA9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20</xdr:col>
      <xdr:colOff>323850</xdr:colOff>
      <xdr:row>178</xdr:row>
      <xdr:rowOff>25400</xdr:rowOff>
    </xdr:from>
    <xdr:to>
      <xdr:col>28</xdr:col>
      <xdr:colOff>215900</xdr:colOff>
      <xdr:row>192</xdr:row>
      <xdr:rowOff>38100</xdr:rowOff>
    </xdr:to>
    <xdr:graphicFrame macro="">
      <xdr:nvGraphicFramePr>
        <xdr:cNvPr id="4" name="Chart 3">
          <a:extLst>
            <a:ext uri="{FF2B5EF4-FFF2-40B4-BE49-F238E27FC236}">
              <a16:creationId xmlns:a16="http://schemas.microsoft.com/office/drawing/2014/main" id="{83412E1A-0587-BEC8-6785-DA3F0AD0C7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27</xdr:col>
      <xdr:colOff>449580</xdr:colOff>
      <xdr:row>0</xdr:row>
      <xdr:rowOff>674370</xdr:rowOff>
    </xdr:from>
    <xdr:to>
      <xdr:col>35</xdr:col>
      <xdr:colOff>144780</xdr:colOff>
      <xdr:row>11</xdr:row>
      <xdr:rowOff>148590</xdr:rowOff>
    </xdr:to>
    <xdr:graphicFrame macro="">
      <xdr:nvGraphicFramePr>
        <xdr:cNvPr id="2" name="Chart 1">
          <a:extLst>
            <a:ext uri="{FF2B5EF4-FFF2-40B4-BE49-F238E27FC236}">
              <a16:creationId xmlns:a16="http://schemas.microsoft.com/office/drawing/2014/main" id="{C0080FC5-78FF-A5FF-B0A7-4661F44E55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396240</xdr:colOff>
      <xdr:row>0</xdr:row>
      <xdr:rowOff>605790</xdr:rowOff>
    </xdr:from>
    <xdr:to>
      <xdr:col>24</xdr:col>
      <xdr:colOff>91440</xdr:colOff>
      <xdr:row>11</xdr:row>
      <xdr:rowOff>80010</xdr:rowOff>
    </xdr:to>
    <xdr:graphicFrame macro="">
      <xdr:nvGraphicFramePr>
        <xdr:cNvPr id="4" name="Chart 3">
          <a:extLst>
            <a:ext uri="{FF2B5EF4-FFF2-40B4-BE49-F238E27FC236}">
              <a16:creationId xmlns:a16="http://schemas.microsoft.com/office/drawing/2014/main" id="{57E2E67E-C32B-20CA-690D-C9C314C54C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22860</xdr:colOff>
      <xdr:row>16</xdr:row>
      <xdr:rowOff>110490</xdr:rowOff>
    </xdr:from>
    <xdr:to>
      <xdr:col>24</xdr:col>
      <xdr:colOff>327660</xdr:colOff>
      <xdr:row>26</xdr:row>
      <xdr:rowOff>64770</xdr:rowOff>
    </xdr:to>
    <xdr:graphicFrame macro="">
      <xdr:nvGraphicFramePr>
        <xdr:cNvPr id="5" name="Chart 4">
          <a:extLst>
            <a:ext uri="{FF2B5EF4-FFF2-40B4-BE49-F238E27FC236}">
              <a16:creationId xmlns:a16="http://schemas.microsoft.com/office/drawing/2014/main" id="{67EE9D79-DE8E-AFF1-04D9-AEAB4D9E97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457200</xdr:colOff>
      <xdr:row>17</xdr:row>
      <xdr:rowOff>57150</xdr:rowOff>
    </xdr:from>
    <xdr:to>
      <xdr:col>35</xdr:col>
      <xdr:colOff>152400</xdr:colOff>
      <xdr:row>27</xdr:row>
      <xdr:rowOff>11430</xdr:rowOff>
    </xdr:to>
    <xdr:graphicFrame macro="">
      <xdr:nvGraphicFramePr>
        <xdr:cNvPr id="7" name="Chart 6">
          <a:extLst>
            <a:ext uri="{FF2B5EF4-FFF2-40B4-BE49-F238E27FC236}">
              <a16:creationId xmlns:a16="http://schemas.microsoft.com/office/drawing/2014/main" id="{BC1921CC-0343-6390-7D7D-D4F7CA4F61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518160</xdr:colOff>
      <xdr:row>34</xdr:row>
      <xdr:rowOff>514350</xdr:rowOff>
    </xdr:from>
    <xdr:to>
      <xdr:col>25</xdr:col>
      <xdr:colOff>213360</xdr:colOff>
      <xdr:row>45</xdr:row>
      <xdr:rowOff>87630</xdr:rowOff>
    </xdr:to>
    <xdr:graphicFrame macro="">
      <xdr:nvGraphicFramePr>
        <xdr:cNvPr id="8" name="Chart 7">
          <a:extLst>
            <a:ext uri="{FF2B5EF4-FFF2-40B4-BE49-F238E27FC236}">
              <a16:creationId xmlns:a16="http://schemas.microsoft.com/office/drawing/2014/main" id="{45F55DA0-B1A1-568E-B418-3E34E15502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533400</xdr:colOff>
      <xdr:row>34</xdr:row>
      <xdr:rowOff>514350</xdr:rowOff>
    </xdr:from>
    <xdr:to>
      <xdr:col>36</xdr:col>
      <xdr:colOff>228600</xdr:colOff>
      <xdr:row>45</xdr:row>
      <xdr:rowOff>87630</xdr:rowOff>
    </xdr:to>
    <xdr:graphicFrame macro="">
      <xdr:nvGraphicFramePr>
        <xdr:cNvPr id="9" name="Chart 8">
          <a:extLst>
            <a:ext uri="{FF2B5EF4-FFF2-40B4-BE49-F238E27FC236}">
              <a16:creationId xmlns:a16="http://schemas.microsoft.com/office/drawing/2014/main" id="{D75DD72A-F797-6EF9-3CE5-23E6773B24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426720</xdr:colOff>
      <xdr:row>12</xdr:row>
      <xdr:rowOff>11430</xdr:rowOff>
    </xdr:from>
    <xdr:to>
      <xdr:col>14</xdr:col>
      <xdr:colOff>121920</xdr:colOff>
      <xdr:row>27</xdr:row>
      <xdr:rowOff>26670</xdr:rowOff>
    </xdr:to>
    <xdr:graphicFrame macro="">
      <xdr:nvGraphicFramePr>
        <xdr:cNvPr id="2" name="Chart 1">
          <a:extLst>
            <a:ext uri="{FF2B5EF4-FFF2-40B4-BE49-F238E27FC236}">
              <a16:creationId xmlns:a16="http://schemas.microsoft.com/office/drawing/2014/main" id="{E0F13D92-BFC7-98D8-1FAC-CF6969BB79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472440</xdr:colOff>
      <xdr:row>35</xdr:row>
      <xdr:rowOff>64770</xdr:rowOff>
    </xdr:from>
    <xdr:to>
      <xdr:col>14</xdr:col>
      <xdr:colOff>167640</xdr:colOff>
      <xdr:row>50</xdr:row>
      <xdr:rowOff>64770</xdr:rowOff>
    </xdr:to>
    <xdr:graphicFrame macro="">
      <xdr:nvGraphicFramePr>
        <xdr:cNvPr id="3" name="Chart 2">
          <a:extLst>
            <a:ext uri="{FF2B5EF4-FFF2-40B4-BE49-F238E27FC236}">
              <a16:creationId xmlns:a16="http://schemas.microsoft.com/office/drawing/2014/main" id="{9B1AFF19-1DFF-62C9-026A-C5E31510C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pbsisnj.org/documents/PBSIS/Universal%20Prevention%20Resources/Data%20Based%20Decision%20Making/OCR%20Tally%20Sheet%202025-2026.docx" TargetMode="External"/><Relationship Id="rId1" Type="http://schemas.openxmlformats.org/officeDocument/2006/relationships/hyperlink" Target="Data%20Prep%20Worksheet%20for%20the%20OCR%20Graphing%20Too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CA7AF-8F09-4684-AA4C-6A3BBCDA38B7}">
  <dimension ref="A1:V174"/>
  <sheetViews>
    <sheetView workbookViewId="0">
      <selection activeCell="E49" sqref="E49"/>
    </sheetView>
  </sheetViews>
  <sheetFormatPr defaultRowHeight="13.2"/>
  <cols>
    <col min="21" max="21" width="14.109375" customWidth="1"/>
  </cols>
  <sheetData>
    <row r="1" spans="1:22">
      <c r="A1" s="342"/>
      <c r="B1" s="342"/>
      <c r="C1" s="342"/>
      <c r="D1" s="342"/>
      <c r="E1" s="342"/>
      <c r="F1" s="342"/>
      <c r="G1" s="342"/>
      <c r="H1" s="342"/>
      <c r="I1" s="342"/>
      <c r="J1" s="342"/>
      <c r="K1" s="342"/>
      <c r="L1" s="342"/>
      <c r="M1" s="342"/>
      <c r="N1" s="342"/>
      <c r="O1" s="342"/>
      <c r="P1" s="342"/>
      <c r="Q1" s="342"/>
      <c r="R1" s="342"/>
      <c r="S1" s="342"/>
      <c r="T1" s="342"/>
      <c r="U1" s="342"/>
    </row>
    <row r="2" spans="1:22">
      <c r="A2" s="342"/>
      <c r="B2" s="342"/>
      <c r="C2" s="342"/>
      <c r="D2" s="342"/>
      <c r="E2" s="342"/>
      <c r="F2" s="342"/>
      <c r="G2" s="342"/>
      <c r="H2" s="342"/>
      <c r="I2" s="342"/>
      <c r="J2" s="342"/>
      <c r="K2" s="342"/>
      <c r="L2" s="342"/>
      <c r="M2" s="342"/>
      <c r="N2" s="342"/>
      <c r="O2" s="342"/>
      <c r="P2" s="342"/>
      <c r="Q2" s="342"/>
      <c r="R2" s="342"/>
      <c r="S2" s="342"/>
      <c r="T2" s="342"/>
      <c r="U2" s="342"/>
    </row>
    <row r="3" spans="1:22">
      <c r="A3" s="342"/>
      <c r="B3" s="342"/>
      <c r="C3" s="342"/>
      <c r="D3" s="342"/>
      <c r="E3" s="342"/>
      <c r="F3" s="342"/>
      <c r="G3" s="342"/>
      <c r="H3" s="342"/>
      <c r="I3" s="342"/>
      <c r="J3" s="342"/>
      <c r="K3" s="342"/>
      <c r="L3" s="342"/>
      <c r="M3" s="342"/>
      <c r="N3" s="342"/>
      <c r="O3" s="342"/>
      <c r="P3" s="342"/>
      <c r="Q3" s="342"/>
      <c r="R3" s="342"/>
      <c r="S3" s="342"/>
      <c r="T3" s="342"/>
      <c r="U3" s="342"/>
    </row>
    <row r="4" spans="1:22">
      <c r="A4" s="342"/>
      <c r="B4" s="342"/>
      <c r="C4" s="342"/>
      <c r="D4" s="342"/>
      <c r="E4" s="342"/>
      <c r="F4" s="342"/>
      <c r="G4" s="342"/>
      <c r="H4" s="342"/>
      <c r="I4" s="342"/>
      <c r="J4" s="342"/>
      <c r="K4" s="342"/>
      <c r="L4" s="342"/>
      <c r="M4" s="342"/>
      <c r="N4" s="342"/>
      <c r="O4" s="342"/>
      <c r="P4" s="342"/>
      <c r="Q4" s="342"/>
      <c r="R4" s="342"/>
      <c r="S4" s="342"/>
      <c r="T4" s="342"/>
      <c r="U4" s="342"/>
    </row>
    <row r="5" spans="1:22">
      <c r="A5" s="342"/>
      <c r="B5" s="342"/>
      <c r="C5" s="342"/>
      <c r="D5" s="342"/>
      <c r="E5" s="342"/>
      <c r="F5" s="342"/>
      <c r="G5" s="342"/>
      <c r="H5" s="342"/>
      <c r="I5" s="342"/>
      <c r="J5" s="342"/>
      <c r="K5" s="342"/>
      <c r="L5" s="342"/>
      <c r="M5" s="342"/>
      <c r="N5" s="342"/>
      <c r="O5" s="342"/>
      <c r="P5" s="342"/>
      <c r="Q5" s="342"/>
      <c r="R5" s="342"/>
      <c r="S5" s="342"/>
      <c r="T5" s="342"/>
      <c r="U5" s="342"/>
    </row>
    <row r="6" spans="1:22">
      <c r="A6" s="342"/>
      <c r="B6" s="342"/>
      <c r="C6" s="342"/>
      <c r="D6" s="342"/>
      <c r="E6" s="342"/>
      <c r="F6" s="342"/>
      <c r="G6" s="342"/>
      <c r="H6" s="342"/>
      <c r="I6" s="342"/>
      <c r="J6" s="342"/>
      <c r="K6" s="342"/>
      <c r="L6" s="342"/>
      <c r="M6" s="342"/>
      <c r="N6" s="342"/>
      <c r="O6" s="342"/>
      <c r="P6" s="342"/>
      <c r="Q6" s="342"/>
      <c r="R6" s="342"/>
      <c r="S6" s="342"/>
      <c r="T6" s="342"/>
      <c r="U6" s="342"/>
    </row>
    <row r="7" spans="1:22">
      <c r="A7" s="342"/>
      <c r="B7" s="342"/>
      <c r="C7" s="342"/>
      <c r="D7" s="342"/>
      <c r="E7" s="342"/>
      <c r="F7" s="342"/>
      <c r="G7" s="342"/>
      <c r="H7" s="342"/>
      <c r="I7" s="342"/>
      <c r="J7" s="342"/>
      <c r="K7" s="342"/>
      <c r="L7" s="342"/>
      <c r="M7" s="342"/>
      <c r="N7" s="342"/>
      <c r="O7" s="342"/>
      <c r="P7" s="342"/>
      <c r="Q7" s="342"/>
      <c r="R7" s="342"/>
      <c r="S7" s="342"/>
      <c r="T7" s="342"/>
      <c r="U7" s="342"/>
    </row>
    <row r="8" spans="1:22">
      <c r="A8" s="342"/>
      <c r="B8" s="342"/>
      <c r="C8" s="342"/>
      <c r="D8" s="342"/>
      <c r="E8" s="342"/>
      <c r="F8" s="342"/>
      <c r="G8" s="342"/>
      <c r="H8" s="342"/>
      <c r="I8" s="342"/>
      <c r="J8" s="342"/>
      <c r="K8" s="342"/>
      <c r="L8" s="342"/>
      <c r="M8" s="342"/>
      <c r="N8" s="342"/>
      <c r="O8" s="342"/>
      <c r="P8" s="342"/>
      <c r="Q8" s="342"/>
      <c r="R8" s="342"/>
      <c r="S8" s="342"/>
      <c r="T8" s="342"/>
      <c r="U8" s="342"/>
    </row>
    <row r="9" spans="1:22">
      <c r="A9" s="342"/>
      <c r="B9" s="342"/>
      <c r="C9" s="342"/>
      <c r="D9" s="342"/>
      <c r="E9" s="342"/>
      <c r="F9" s="342"/>
      <c r="G9" s="342"/>
      <c r="H9" s="342"/>
      <c r="I9" s="342"/>
      <c r="J9" s="342"/>
      <c r="K9" s="342"/>
      <c r="L9" s="342"/>
      <c r="M9" s="342"/>
      <c r="N9" s="342"/>
      <c r="O9" s="342"/>
      <c r="P9" s="342"/>
      <c r="Q9" s="342"/>
      <c r="R9" s="342"/>
      <c r="S9" s="342"/>
      <c r="T9" s="342"/>
      <c r="U9" s="342"/>
    </row>
    <row r="10" spans="1:22">
      <c r="A10" s="342"/>
      <c r="B10" s="342"/>
      <c r="C10" s="342"/>
      <c r="D10" s="342"/>
      <c r="E10" s="342"/>
      <c r="F10" s="342"/>
      <c r="G10" s="342"/>
      <c r="H10" s="342"/>
      <c r="I10" s="342"/>
      <c r="J10" s="342"/>
      <c r="K10" s="342"/>
      <c r="L10" s="342"/>
      <c r="M10" s="342"/>
      <c r="N10" s="342"/>
      <c r="O10" s="342"/>
      <c r="P10" s="342"/>
      <c r="Q10" s="342"/>
      <c r="R10" s="342"/>
      <c r="S10" s="342"/>
      <c r="T10" s="342"/>
      <c r="U10" s="342"/>
      <c r="V10" s="379" t="s">
        <v>209</v>
      </c>
    </row>
    <row r="11" spans="1:22">
      <c r="A11" s="342"/>
      <c r="B11" s="342"/>
      <c r="C11" s="342"/>
      <c r="D11" s="342"/>
      <c r="E11" s="342"/>
      <c r="F11" s="342"/>
      <c r="G11" s="342"/>
      <c r="H11" s="342"/>
      <c r="I11" s="342"/>
      <c r="J11" s="342"/>
      <c r="K11" s="342"/>
      <c r="L11" s="342"/>
      <c r="M11" s="342"/>
      <c r="N11" s="342"/>
      <c r="O11" s="342"/>
      <c r="P11" s="342"/>
      <c r="Q11" s="342"/>
      <c r="R11" s="342"/>
      <c r="S11" s="342"/>
      <c r="T11" s="342"/>
      <c r="U11" s="342"/>
      <c r="V11" s="379" t="s">
        <v>210</v>
      </c>
    </row>
    <row r="12" spans="1:22">
      <c r="A12" s="342"/>
      <c r="B12" s="342"/>
      <c r="C12" s="342"/>
      <c r="D12" s="342"/>
      <c r="E12" s="342"/>
      <c r="F12" s="342"/>
      <c r="G12" s="342"/>
      <c r="H12" s="342"/>
      <c r="I12" s="342"/>
      <c r="J12" s="342"/>
      <c r="K12" s="342"/>
      <c r="L12" s="342"/>
      <c r="M12" s="342"/>
      <c r="N12" s="342"/>
      <c r="O12" s="342"/>
      <c r="P12" s="342"/>
      <c r="Q12" s="342"/>
      <c r="R12" s="342"/>
      <c r="S12" s="342"/>
      <c r="T12" s="342"/>
      <c r="U12" s="342"/>
    </row>
    <row r="13" spans="1:22">
      <c r="A13" s="342"/>
      <c r="B13" s="342"/>
      <c r="C13" s="342"/>
      <c r="D13" s="342"/>
      <c r="E13" s="342"/>
      <c r="F13" s="342"/>
      <c r="G13" s="342"/>
      <c r="H13" s="342"/>
      <c r="I13" s="342"/>
      <c r="J13" s="342"/>
      <c r="K13" s="342"/>
      <c r="L13" s="342"/>
      <c r="M13" s="342"/>
      <c r="N13" s="342"/>
      <c r="O13" s="342"/>
      <c r="P13" s="342"/>
      <c r="Q13" s="342"/>
      <c r="R13" s="342"/>
      <c r="S13" s="342"/>
      <c r="T13" s="342"/>
      <c r="U13" s="342"/>
    </row>
    <row r="14" spans="1:22">
      <c r="A14" s="342"/>
      <c r="B14" s="342"/>
      <c r="C14" s="342"/>
      <c r="D14" s="342"/>
      <c r="E14" s="342"/>
      <c r="F14" s="342"/>
      <c r="G14" s="342"/>
      <c r="H14" s="342"/>
      <c r="I14" s="342"/>
      <c r="J14" s="342"/>
      <c r="K14" s="342"/>
      <c r="L14" s="342"/>
      <c r="M14" s="342"/>
      <c r="N14" s="342"/>
      <c r="O14" s="342"/>
      <c r="P14" s="342"/>
      <c r="Q14" s="342"/>
      <c r="R14" s="342"/>
      <c r="S14" s="342"/>
      <c r="T14" s="342"/>
      <c r="U14" s="342"/>
    </row>
    <row r="15" spans="1:22">
      <c r="A15" s="342"/>
      <c r="B15" s="342"/>
      <c r="C15" s="342"/>
      <c r="D15" s="342"/>
      <c r="E15" s="342"/>
      <c r="F15" s="342"/>
      <c r="G15" s="342"/>
      <c r="H15" s="342"/>
      <c r="I15" s="342"/>
      <c r="J15" s="342"/>
      <c r="K15" s="342"/>
      <c r="L15" s="342"/>
      <c r="M15" s="342"/>
      <c r="N15" s="342"/>
      <c r="O15" s="342"/>
      <c r="P15" s="342"/>
      <c r="Q15" s="342"/>
      <c r="R15" s="342"/>
      <c r="S15" s="342"/>
      <c r="T15" s="342"/>
      <c r="U15" s="342"/>
    </row>
    <row r="16" spans="1:22">
      <c r="A16" s="342"/>
      <c r="B16" s="342"/>
      <c r="C16" s="342"/>
      <c r="D16" s="342"/>
      <c r="E16" s="342"/>
      <c r="F16" s="342"/>
      <c r="G16" s="342"/>
      <c r="H16" s="342"/>
      <c r="I16" s="342"/>
      <c r="J16" s="342"/>
      <c r="K16" s="342"/>
      <c r="L16" s="342"/>
      <c r="M16" s="342"/>
      <c r="N16" s="342"/>
      <c r="O16" s="342"/>
      <c r="P16" s="342"/>
      <c r="Q16" s="342"/>
      <c r="R16" s="342"/>
      <c r="S16" s="342"/>
      <c r="T16" s="342"/>
      <c r="U16" s="342"/>
    </row>
    <row r="17" spans="1:21">
      <c r="A17" s="342"/>
      <c r="B17" s="342"/>
      <c r="C17" s="342"/>
      <c r="D17" s="342"/>
      <c r="E17" s="342"/>
      <c r="F17" s="342"/>
      <c r="G17" s="342"/>
      <c r="H17" s="342"/>
      <c r="I17" s="342"/>
      <c r="J17" s="342"/>
      <c r="K17" s="342"/>
      <c r="L17" s="342"/>
      <c r="M17" s="342"/>
      <c r="N17" s="342"/>
      <c r="O17" s="342"/>
      <c r="P17" s="342"/>
      <c r="Q17" s="342"/>
      <c r="R17" s="342"/>
      <c r="S17" s="342"/>
      <c r="T17" s="342"/>
      <c r="U17" s="342"/>
    </row>
    <row r="18" spans="1:21">
      <c r="A18" s="342"/>
      <c r="B18" s="342"/>
      <c r="C18" s="342"/>
      <c r="D18" s="342"/>
      <c r="E18" s="342"/>
      <c r="F18" s="342"/>
      <c r="G18" s="342"/>
      <c r="H18" s="342"/>
      <c r="I18" s="342"/>
      <c r="J18" s="342"/>
      <c r="K18" s="342"/>
      <c r="L18" s="342"/>
      <c r="M18" s="342"/>
      <c r="N18" s="342"/>
      <c r="O18" s="342"/>
      <c r="P18" s="342"/>
      <c r="Q18" s="342"/>
      <c r="R18" s="342"/>
      <c r="S18" s="342"/>
      <c r="T18" s="342"/>
      <c r="U18" s="342"/>
    </row>
    <row r="19" spans="1:21">
      <c r="A19" s="342"/>
      <c r="B19" s="342"/>
      <c r="C19" s="342"/>
      <c r="D19" s="342"/>
      <c r="E19" s="342"/>
      <c r="F19" s="342"/>
      <c r="G19" s="342"/>
      <c r="H19" s="342"/>
      <c r="I19" s="342"/>
      <c r="J19" s="342"/>
      <c r="K19" s="342"/>
      <c r="L19" s="342"/>
      <c r="M19" s="342"/>
      <c r="N19" s="342"/>
      <c r="O19" s="342"/>
      <c r="P19" s="342"/>
      <c r="Q19" s="342"/>
      <c r="R19" s="342"/>
      <c r="S19" s="342"/>
      <c r="T19" s="342"/>
      <c r="U19" s="342"/>
    </row>
    <row r="20" spans="1:21">
      <c r="A20" s="342"/>
      <c r="B20" s="342"/>
      <c r="C20" s="342"/>
      <c r="D20" s="342"/>
      <c r="E20" s="342"/>
      <c r="F20" s="342"/>
      <c r="G20" s="342"/>
      <c r="H20" s="342"/>
      <c r="I20" s="342"/>
      <c r="J20" s="342"/>
      <c r="K20" s="342"/>
      <c r="L20" s="342"/>
      <c r="M20" s="342"/>
      <c r="N20" s="342"/>
      <c r="O20" s="342"/>
      <c r="P20" s="342"/>
      <c r="Q20" s="342"/>
      <c r="R20" s="342"/>
      <c r="S20" s="342"/>
      <c r="T20" s="342"/>
      <c r="U20" s="342"/>
    </row>
    <row r="21" spans="1:21">
      <c r="A21" s="342"/>
      <c r="B21" s="342"/>
      <c r="C21" s="342"/>
      <c r="D21" s="342"/>
      <c r="E21" s="342"/>
      <c r="F21" s="342"/>
      <c r="G21" s="342"/>
      <c r="H21" s="342"/>
      <c r="I21" s="342"/>
      <c r="J21" s="342"/>
      <c r="K21" s="342"/>
      <c r="L21" s="342"/>
      <c r="M21" s="342"/>
      <c r="N21" s="342"/>
      <c r="O21" s="342"/>
      <c r="P21" s="342"/>
      <c r="Q21" s="342"/>
      <c r="R21" s="342"/>
      <c r="S21" s="342"/>
      <c r="T21" s="342"/>
      <c r="U21" s="342"/>
    </row>
    <row r="22" spans="1:21">
      <c r="A22" s="342"/>
      <c r="B22" s="342"/>
      <c r="C22" s="342"/>
      <c r="D22" s="342"/>
      <c r="E22" s="342"/>
      <c r="F22" s="342"/>
      <c r="G22" s="342"/>
      <c r="H22" s="342"/>
      <c r="I22" s="342"/>
      <c r="J22" s="342"/>
      <c r="K22" s="342"/>
      <c r="L22" s="342"/>
      <c r="M22" s="342"/>
      <c r="N22" s="342"/>
      <c r="O22" s="342"/>
      <c r="P22" s="342"/>
      <c r="Q22" s="342"/>
      <c r="R22" s="342"/>
      <c r="S22" s="342"/>
      <c r="T22" s="342"/>
      <c r="U22" s="342"/>
    </row>
    <row r="23" spans="1:21">
      <c r="A23" s="342"/>
      <c r="B23" s="342"/>
      <c r="C23" s="342"/>
      <c r="D23" s="342"/>
      <c r="E23" s="342"/>
      <c r="F23" s="342"/>
      <c r="G23" s="342"/>
      <c r="H23" s="342"/>
      <c r="I23" s="342"/>
      <c r="J23" s="342"/>
      <c r="K23" s="342"/>
      <c r="L23" s="342"/>
      <c r="M23" s="342"/>
      <c r="N23" s="342"/>
      <c r="O23" s="342"/>
      <c r="P23" s="342"/>
      <c r="Q23" s="342"/>
      <c r="R23" s="342"/>
      <c r="S23" s="342"/>
      <c r="T23" s="342"/>
      <c r="U23" s="342"/>
    </row>
    <row r="24" spans="1:21">
      <c r="A24" s="342"/>
      <c r="B24" s="342"/>
      <c r="C24" s="342"/>
      <c r="D24" s="342"/>
      <c r="E24" s="342"/>
      <c r="F24" s="342"/>
      <c r="G24" s="342"/>
      <c r="H24" s="342"/>
      <c r="I24" s="342"/>
      <c r="J24" s="342"/>
      <c r="K24" s="342"/>
      <c r="L24" s="342"/>
      <c r="M24" s="342"/>
      <c r="N24" s="342"/>
      <c r="O24" s="342"/>
      <c r="P24" s="342"/>
      <c r="Q24" s="342"/>
      <c r="R24" s="342"/>
      <c r="S24" s="342"/>
      <c r="T24" s="342"/>
      <c r="U24" s="342"/>
    </row>
    <row r="25" spans="1:21">
      <c r="A25" s="342"/>
      <c r="B25" s="342"/>
      <c r="C25" s="342"/>
      <c r="D25" s="342"/>
      <c r="E25" s="342"/>
      <c r="F25" s="342"/>
      <c r="G25" s="342"/>
      <c r="H25" s="342"/>
      <c r="I25" s="342"/>
      <c r="J25" s="342"/>
      <c r="K25" s="342"/>
      <c r="L25" s="342"/>
      <c r="M25" s="342"/>
      <c r="N25" s="342"/>
      <c r="O25" s="342"/>
      <c r="P25" s="342"/>
      <c r="Q25" s="342"/>
      <c r="R25" s="342"/>
      <c r="S25" s="342"/>
      <c r="T25" s="342"/>
      <c r="U25" s="342"/>
    </row>
    <row r="26" spans="1:21">
      <c r="A26" s="342"/>
      <c r="B26" s="342"/>
      <c r="C26" s="342"/>
      <c r="D26" s="342"/>
      <c r="E26" s="342"/>
      <c r="F26" s="342"/>
      <c r="G26" s="342"/>
      <c r="H26" s="342"/>
      <c r="I26" s="342"/>
      <c r="J26" s="342"/>
      <c r="K26" s="342"/>
      <c r="L26" s="342"/>
      <c r="M26" s="342"/>
      <c r="N26" s="342"/>
      <c r="O26" s="342"/>
      <c r="P26" s="342"/>
      <c r="Q26" s="342"/>
      <c r="R26" s="342"/>
      <c r="S26" s="342"/>
      <c r="T26" s="342"/>
      <c r="U26" s="342"/>
    </row>
    <row r="27" spans="1:21">
      <c r="A27" s="342"/>
      <c r="B27" s="342"/>
      <c r="C27" s="342"/>
      <c r="D27" s="342"/>
      <c r="E27" s="342"/>
      <c r="F27" s="342"/>
      <c r="G27" s="342"/>
      <c r="H27" s="342"/>
      <c r="I27" s="342"/>
      <c r="J27" s="342"/>
      <c r="K27" s="342"/>
      <c r="L27" s="342"/>
      <c r="M27" s="342"/>
      <c r="N27" s="342"/>
      <c r="O27" s="342"/>
      <c r="P27" s="342"/>
      <c r="Q27" s="342"/>
      <c r="R27" s="342"/>
      <c r="S27" s="342"/>
      <c r="T27" s="342"/>
      <c r="U27" s="342"/>
    </row>
    <row r="28" spans="1:21">
      <c r="A28" s="342"/>
      <c r="B28" s="342"/>
      <c r="C28" s="342"/>
      <c r="D28" s="342"/>
      <c r="E28" s="342"/>
      <c r="F28" s="342"/>
      <c r="G28" s="342"/>
      <c r="H28" s="342"/>
      <c r="I28" s="342"/>
      <c r="J28" s="342"/>
      <c r="K28" s="342"/>
      <c r="L28" s="342"/>
      <c r="M28" s="342"/>
      <c r="N28" s="342"/>
      <c r="O28" s="342"/>
      <c r="P28" s="342"/>
      <c r="Q28" s="342"/>
      <c r="R28" s="342"/>
      <c r="S28" s="342"/>
      <c r="T28" s="342"/>
      <c r="U28" s="342"/>
    </row>
    <row r="29" spans="1:21">
      <c r="A29" s="342"/>
      <c r="B29" s="342"/>
      <c r="C29" s="342"/>
      <c r="D29" s="342"/>
      <c r="E29" s="342"/>
      <c r="F29" s="342"/>
      <c r="G29" s="342"/>
      <c r="H29" s="342"/>
      <c r="I29" s="342"/>
      <c r="J29" s="342"/>
      <c r="K29" s="342"/>
      <c r="L29" s="342"/>
      <c r="M29" s="342"/>
      <c r="N29" s="342"/>
      <c r="O29" s="342"/>
      <c r="P29" s="342"/>
      <c r="Q29" s="342"/>
      <c r="R29" s="342"/>
      <c r="S29" s="342"/>
      <c r="T29" s="342"/>
      <c r="U29" s="342"/>
    </row>
    <row r="30" spans="1:21">
      <c r="A30" s="342"/>
      <c r="B30" s="342"/>
      <c r="C30" s="342"/>
      <c r="D30" s="342"/>
      <c r="E30" s="342"/>
      <c r="F30" s="342"/>
      <c r="G30" s="342"/>
      <c r="H30" s="342"/>
      <c r="I30" s="342"/>
      <c r="J30" s="342"/>
      <c r="K30" s="342"/>
      <c r="L30" s="342"/>
      <c r="M30" s="342"/>
      <c r="N30" s="342"/>
      <c r="O30" s="342"/>
      <c r="P30" s="342"/>
      <c r="Q30" s="342"/>
      <c r="R30" s="342"/>
      <c r="S30" s="342"/>
      <c r="T30" s="342"/>
      <c r="U30" s="342"/>
    </row>
    <row r="31" spans="1:21">
      <c r="A31" s="342"/>
      <c r="B31" s="342"/>
      <c r="C31" s="342"/>
      <c r="D31" s="342"/>
      <c r="E31" s="342"/>
      <c r="F31" s="342"/>
      <c r="G31" s="342"/>
      <c r="H31" s="342"/>
      <c r="I31" s="342"/>
      <c r="J31" s="342"/>
      <c r="K31" s="342"/>
      <c r="L31" s="342"/>
      <c r="M31" s="342"/>
      <c r="N31" s="342"/>
      <c r="O31" s="342"/>
      <c r="P31" s="342"/>
      <c r="Q31" s="342"/>
      <c r="R31" s="342"/>
      <c r="S31" s="342"/>
      <c r="T31" s="342"/>
      <c r="U31" s="342"/>
    </row>
    <row r="32" spans="1:21">
      <c r="A32" s="342"/>
      <c r="B32" s="342"/>
      <c r="C32" s="342"/>
      <c r="D32" s="342"/>
      <c r="E32" s="342"/>
      <c r="F32" s="342"/>
      <c r="G32" s="342"/>
      <c r="H32" s="342"/>
      <c r="I32" s="342"/>
      <c r="J32" s="342"/>
      <c r="K32" s="342"/>
      <c r="L32" s="342"/>
      <c r="M32" s="342"/>
      <c r="N32" s="342"/>
      <c r="O32" s="342"/>
      <c r="P32" s="342"/>
      <c r="Q32" s="342"/>
      <c r="R32" s="342"/>
      <c r="S32" s="342"/>
      <c r="T32" s="342"/>
      <c r="U32" s="342"/>
    </row>
    <row r="33" spans="1:21">
      <c r="A33" s="342"/>
      <c r="B33" s="342"/>
      <c r="C33" s="342"/>
      <c r="D33" s="342"/>
      <c r="E33" s="342"/>
      <c r="F33" s="342"/>
      <c r="G33" s="342"/>
      <c r="H33" s="342"/>
      <c r="I33" s="342"/>
      <c r="J33" s="342"/>
      <c r="K33" s="342"/>
      <c r="L33" s="342"/>
      <c r="M33" s="342"/>
      <c r="N33" s="342"/>
      <c r="O33" s="342"/>
      <c r="P33" s="342"/>
      <c r="Q33" s="342"/>
      <c r="R33" s="342"/>
      <c r="S33" s="342"/>
      <c r="T33" s="342"/>
      <c r="U33" s="342"/>
    </row>
    <row r="34" spans="1:21">
      <c r="A34" s="342"/>
      <c r="B34" s="342"/>
      <c r="C34" s="342"/>
      <c r="D34" s="342"/>
      <c r="E34" s="342"/>
      <c r="F34" s="342"/>
      <c r="G34" s="342"/>
      <c r="H34" s="342"/>
      <c r="I34" s="342"/>
      <c r="J34" s="342"/>
      <c r="K34" s="342"/>
      <c r="L34" s="342"/>
      <c r="M34" s="342"/>
      <c r="N34" s="342"/>
      <c r="O34" s="342"/>
      <c r="P34" s="342"/>
      <c r="Q34" s="342"/>
      <c r="R34" s="342"/>
      <c r="S34" s="342"/>
      <c r="T34" s="342"/>
      <c r="U34" s="342"/>
    </row>
    <row r="35" spans="1:21">
      <c r="A35" s="342"/>
      <c r="B35" s="342"/>
      <c r="C35" s="342"/>
      <c r="D35" s="342"/>
      <c r="E35" s="342"/>
      <c r="F35" s="342"/>
      <c r="G35" s="342"/>
      <c r="H35" s="342"/>
      <c r="I35" s="342"/>
      <c r="J35" s="342"/>
      <c r="K35" s="342"/>
      <c r="L35" s="342"/>
      <c r="M35" s="342"/>
      <c r="N35" s="342"/>
      <c r="O35" s="342"/>
      <c r="P35" s="342"/>
      <c r="Q35" s="342"/>
      <c r="R35" s="342"/>
      <c r="S35" s="342"/>
      <c r="T35" s="342"/>
      <c r="U35" s="342"/>
    </row>
    <row r="36" spans="1:21">
      <c r="A36" s="342"/>
      <c r="B36" s="342"/>
      <c r="C36" s="342"/>
      <c r="D36" s="342"/>
      <c r="E36" s="342"/>
      <c r="F36" s="342"/>
      <c r="G36" s="342"/>
      <c r="H36" s="342"/>
      <c r="I36" s="342"/>
      <c r="J36" s="342"/>
      <c r="K36" s="342"/>
      <c r="L36" s="342"/>
      <c r="M36" s="342"/>
      <c r="N36" s="342"/>
      <c r="O36" s="342"/>
      <c r="P36" s="342"/>
      <c r="Q36" s="342"/>
      <c r="R36" s="342"/>
      <c r="S36" s="342"/>
      <c r="T36" s="342"/>
      <c r="U36" s="342"/>
    </row>
    <row r="37" spans="1:21">
      <c r="A37" s="342"/>
      <c r="B37" s="342"/>
      <c r="C37" s="342"/>
      <c r="D37" s="342"/>
      <c r="E37" s="342"/>
      <c r="F37" s="342"/>
      <c r="G37" s="342"/>
      <c r="H37" s="342"/>
      <c r="I37" s="342"/>
      <c r="J37" s="342"/>
      <c r="K37" s="342"/>
      <c r="L37" s="342"/>
      <c r="M37" s="342"/>
      <c r="N37" s="342"/>
      <c r="O37" s="342"/>
      <c r="P37" s="342"/>
      <c r="Q37" s="342"/>
      <c r="R37" s="342"/>
      <c r="S37" s="342"/>
      <c r="T37" s="342"/>
      <c r="U37" s="342"/>
    </row>
    <row r="38" spans="1:21">
      <c r="A38" s="342"/>
      <c r="B38" s="342"/>
      <c r="C38" s="342"/>
      <c r="D38" s="342"/>
      <c r="E38" s="342"/>
      <c r="F38" s="342"/>
      <c r="G38" s="342"/>
      <c r="H38" s="342"/>
      <c r="I38" s="342"/>
      <c r="J38" s="342"/>
      <c r="K38" s="342"/>
      <c r="L38" s="342"/>
      <c r="M38" s="342"/>
      <c r="N38" s="342"/>
      <c r="O38" s="342"/>
      <c r="P38" s="342"/>
      <c r="Q38" s="342"/>
      <c r="R38" s="342"/>
      <c r="S38" s="342"/>
      <c r="T38" s="342"/>
      <c r="U38" s="342"/>
    </row>
    <row r="39" spans="1:21">
      <c r="A39" s="342"/>
      <c r="B39" s="342"/>
      <c r="C39" s="342"/>
      <c r="D39" s="342"/>
      <c r="E39" s="342"/>
      <c r="F39" s="342"/>
      <c r="G39" s="342"/>
      <c r="H39" s="342"/>
      <c r="I39" s="342"/>
      <c r="J39" s="342"/>
      <c r="K39" s="342"/>
      <c r="L39" s="342"/>
      <c r="M39" s="342"/>
      <c r="N39" s="342"/>
      <c r="O39" s="342"/>
      <c r="P39" s="342"/>
      <c r="Q39" s="342"/>
      <c r="R39" s="342"/>
      <c r="S39" s="342"/>
      <c r="T39" s="342"/>
      <c r="U39" s="342"/>
    </row>
    <row r="40" spans="1:21">
      <c r="A40" s="342"/>
      <c r="B40" s="342"/>
      <c r="C40" s="342"/>
      <c r="D40" s="342"/>
      <c r="E40" s="342"/>
      <c r="F40" s="342"/>
      <c r="G40" s="342"/>
      <c r="H40" s="342"/>
      <c r="I40" s="342"/>
      <c r="J40" s="342"/>
      <c r="K40" s="342"/>
      <c r="L40" s="342"/>
      <c r="M40" s="342"/>
      <c r="N40" s="342"/>
      <c r="O40" s="342"/>
      <c r="P40" s="342"/>
      <c r="Q40" s="342"/>
      <c r="R40" s="342"/>
      <c r="S40" s="342"/>
      <c r="T40" s="342"/>
      <c r="U40" s="342"/>
    </row>
    <row r="41" spans="1:21">
      <c r="A41" s="342"/>
      <c r="B41" s="342"/>
      <c r="C41" s="342"/>
      <c r="D41" s="342"/>
      <c r="E41" s="342"/>
      <c r="F41" s="342"/>
      <c r="G41" s="342"/>
      <c r="H41" s="342"/>
      <c r="I41" s="342"/>
      <c r="J41" s="342"/>
      <c r="K41" s="342"/>
      <c r="L41" s="342"/>
      <c r="M41" s="342"/>
      <c r="N41" s="342"/>
      <c r="O41" s="342"/>
      <c r="P41" s="342"/>
      <c r="Q41" s="342"/>
      <c r="R41" s="342"/>
      <c r="S41" s="342"/>
      <c r="T41" s="342"/>
      <c r="U41" s="342"/>
    </row>
    <row r="42" spans="1:21">
      <c r="A42" s="342"/>
      <c r="B42" s="342"/>
      <c r="C42" s="342"/>
      <c r="D42" s="342"/>
      <c r="E42" s="342"/>
      <c r="F42" s="342"/>
      <c r="G42" s="342"/>
      <c r="H42" s="342"/>
      <c r="I42" s="342"/>
      <c r="J42" s="342"/>
      <c r="K42" s="342"/>
      <c r="L42" s="342"/>
      <c r="M42" s="342"/>
      <c r="N42" s="342"/>
      <c r="O42" s="342"/>
      <c r="P42" s="342"/>
      <c r="Q42" s="342"/>
      <c r="R42" s="342"/>
      <c r="S42" s="342"/>
      <c r="T42" s="342"/>
      <c r="U42" s="342"/>
    </row>
    <row r="43" spans="1:21">
      <c r="A43" s="342"/>
      <c r="B43" s="342"/>
      <c r="C43" s="342"/>
      <c r="D43" s="342"/>
      <c r="E43" s="342"/>
      <c r="F43" s="342"/>
      <c r="G43" s="342"/>
      <c r="H43" s="342"/>
      <c r="I43" s="342"/>
      <c r="J43" s="342"/>
      <c r="K43" s="342"/>
      <c r="L43" s="342"/>
      <c r="M43" s="342"/>
      <c r="N43" s="342"/>
      <c r="O43" s="342"/>
      <c r="P43" s="342"/>
      <c r="Q43" s="342"/>
      <c r="R43" s="342"/>
      <c r="S43" s="342"/>
      <c r="T43" s="342"/>
      <c r="U43" s="342"/>
    </row>
    <row r="44" spans="1:21">
      <c r="A44" s="342"/>
      <c r="B44" s="342"/>
      <c r="C44" s="342"/>
      <c r="D44" s="342"/>
      <c r="E44" s="342"/>
      <c r="F44" s="342"/>
      <c r="G44" s="342"/>
      <c r="H44" s="342"/>
      <c r="I44" s="342"/>
      <c r="J44" s="342"/>
      <c r="K44" s="342"/>
      <c r="L44" s="342"/>
      <c r="M44" s="342"/>
      <c r="N44" s="342"/>
      <c r="O44" s="342"/>
      <c r="P44" s="342"/>
      <c r="Q44" s="342"/>
      <c r="R44" s="342"/>
      <c r="S44" s="342"/>
      <c r="T44" s="342"/>
      <c r="U44" s="342"/>
    </row>
    <row r="45" spans="1:21">
      <c r="A45" s="342"/>
      <c r="B45" s="342"/>
      <c r="C45" s="342"/>
      <c r="D45" s="342"/>
      <c r="E45" s="342"/>
      <c r="F45" s="342"/>
      <c r="G45" s="342"/>
      <c r="H45" s="342"/>
      <c r="I45" s="342"/>
      <c r="J45" s="342"/>
      <c r="K45" s="342"/>
      <c r="L45" s="342"/>
      <c r="M45" s="342"/>
      <c r="N45" s="342"/>
      <c r="O45" s="342"/>
      <c r="P45" s="342"/>
      <c r="Q45" s="342"/>
      <c r="R45" s="342"/>
      <c r="S45" s="342"/>
      <c r="T45" s="342"/>
      <c r="U45" s="342"/>
    </row>
    <row r="46" spans="1:21">
      <c r="A46" s="342"/>
      <c r="B46" s="342"/>
      <c r="C46" s="342"/>
      <c r="D46" s="342"/>
      <c r="E46" s="342"/>
      <c r="F46" s="342"/>
      <c r="G46" s="342"/>
      <c r="H46" s="342"/>
      <c r="I46" s="342"/>
      <c r="J46" s="342"/>
      <c r="K46" s="342"/>
      <c r="L46" s="342"/>
      <c r="M46" s="342"/>
      <c r="N46" s="342"/>
      <c r="O46" s="342"/>
      <c r="P46" s="342"/>
      <c r="Q46" s="342"/>
      <c r="R46" s="342"/>
      <c r="S46" s="342"/>
      <c r="T46" s="342"/>
      <c r="U46" s="342"/>
    </row>
    <row r="47" spans="1:21">
      <c r="A47" s="342"/>
      <c r="B47" s="342"/>
      <c r="C47" s="342"/>
      <c r="D47" s="342"/>
      <c r="E47" s="342"/>
      <c r="F47" s="342"/>
      <c r="G47" s="342"/>
      <c r="H47" s="342"/>
      <c r="I47" s="342"/>
      <c r="J47" s="342"/>
      <c r="K47" s="342"/>
      <c r="L47" s="342"/>
      <c r="M47" s="342"/>
      <c r="N47" s="342"/>
      <c r="O47" s="342"/>
      <c r="P47" s="342"/>
      <c r="Q47" s="342"/>
      <c r="R47" s="342"/>
      <c r="S47" s="342"/>
      <c r="T47" s="342"/>
      <c r="U47" s="342"/>
    </row>
    <row r="48" spans="1:21">
      <c r="A48" s="342"/>
      <c r="B48" s="342"/>
      <c r="C48" s="342"/>
      <c r="D48" s="342"/>
      <c r="E48" s="342"/>
      <c r="F48" s="342"/>
      <c r="G48" s="342"/>
      <c r="H48" s="342"/>
      <c r="I48" s="342"/>
      <c r="J48" s="342"/>
      <c r="K48" s="342"/>
      <c r="L48" s="342"/>
      <c r="M48" s="342"/>
      <c r="N48" s="342"/>
      <c r="O48" s="342"/>
      <c r="P48" s="342"/>
      <c r="Q48" s="342"/>
      <c r="R48" s="342"/>
      <c r="S48" s="342"/>
      <c r="T48" s="342"/>
      <c r="U48" s="342"/>
    </row>
    <row r="49" spans="1:21">
      <c r="A49" s="342"/>
      <c r="B49" s="342"/>
      <c r="C49" s="342"/>
      <c r="D49" s="342"/>
      <c r="E49" s="342"/>
      <c r="F49" s="342"/>
      <c r="G49" s="342"/>
      <c r="H49" s="342"/>
      <c r="I49" s="342"/>
      <c r="J49" s="342"/>
      <c r="K49" s="342"/>
      <c r="L49" s="342"/>
      <c r="M49" s="342"/>
      <c r="N49" s="342"/>
      <c r="O49" s="342"/>
      <c r="P49" s="342"/>
      <c r="Q49" s="342"/>
      <c r="R49" s="342"/>
      <c r="S49" s="342"/>
      <c r="T49" s="342"/>
      <c r="U49" s="342"/>
    </row>
    <row r="50" spans="1:21">
      <c r="A50" s="342"/>
      <c r="B50" s="342"/>
      <c r="C50" s="342"/>
      <c r="D50" s="342"/>
      <c r="E50" s="342"/>
      <c r="F50" s="342"/>
      <c r="G50" s="342"/>
      <c r="H50" s="342"/>
      <c r="I50" s="342"/>
      <c r="J50" s="342"/>
      <c r="K50" s="342"/>
      <c r="L50" s="342"/>
      <c r="M50" s="342"/>
      <c r="N50" s="342"/>
      <c r="O50" s="342"/>
      <c r="P50" s="342"/>
      <c r="Q50" s="342"/>
      <c r="R50" s="342"/>
      <c r="S50" s="342"/>
      <c r="T50" s="342"/>
      <c r="U50" s="342"/>
    </row>
    <row r="51" spans="1:21">
      <c r="A51" s="342"/>
      <c r="B51" s="342"/>
      <c r="C51" s="342"/>
      <c r="D51" s="342"/>
      <c r="E51" s="342"/>
      <c r="F51" s="342"/>
      <c r="G51" s="342"/>
      <c r="H51" s="342"/>
      <c r="I51" s="342"/>
      <c r="J51" s="342"/>
      <c r="K51" s="342"/>
      <c r="L51" s="342"/>
      <c r="M51" s="342"/>
      <c r="N51" s="342"/>
      <c r="O51" s="342"/>
      <c r="P51" s="342"/>
      <c r="Q51" s="342"/>
      <c r="R51" s="342"/>
      <c r="S51" s="342"/>
      <c r="T51" s="342"/>
      <c r="U51" s="342"/>
    </row>
    <row r="52" spans="1:21">
      <c r="A52" s="342"/>
      <c r="B52" s="342"/>
      <c r="C52" s="342"/>
      <c r="D52" s="342"/>
      <c r="E52" s="342"/>
      <c r="F52" s="342"/>
      <c r="G52" s="342"/>
      <c r="H52" s="342"/>
      <c r="I52" s="342"/>
      <c r="J52" s="342"/>
      <c r="K52" s="342"/>
      <c r="L52" s="342"/>
      <c r="M52" s="342"/>
      <c r="N52" s="342"/>
      <c r="O52" s="342"/>
      <c r="P52" s="342"/>
      <c r="Q52" s="342"/>
      <c r="R52" s="342"/>
      <c r="S52" s="342"/>
      <c r="T52" s="342"/>
      <c r="U52" s="342"/>
    </row>
    <row r="53" spans="1:21">
      <c r="A53" s="342"/>
      <c r="B53" s="342"/>
      <c r="C53" s="342"/>
      <c r="D53" s="342"/>
      <c r="E53" s="342"/>
      <c r="F53" s="342"/>
      <c r="G53" s="342"/>
      <c r="H53" s="342"/>
      <c r="I53" s="342"/>
      <c r="J53" s="342"/>
      <c r="K53" s="342"/>
      <c r="L53" s="342"/>
      <c r="M53" s="342"/>
      <c r="N53" s="342"/>
      <c r="O53" s="342"/>
      <c r="P53" s="342"/>
      <c r="Q53" s="342"/>
      <c r="R53" s="342"/>
      <c r="S53" s="342"/>
      <c r="T53" s="342"/>
      <c r="U53" s="342"/>
    </row>
    <row r="54" spans="1:21">
      <c r="A54" s="342"/>
      <c r="B54" s="342"/>
      <c r="C54" s="342"/>
      <c r="D54" s="342"/>
      <c r="E54" s="342"/>
      <c r="F54" s="342"/>
      <c r="G54" s="342"/>
      <c r="H54" s="342"/>
      <c r="I54" s="342"/>
      <c r="J54" s="342"/>
      <c r="K54" s="342"/>
      <c r="L54" s="342"/>
      <c r="M54" s="342"/>
      <c r="N54" s="342"/>
      <c r="O54" s="342"/>
      <c r="P54" s="342"/>
      <c r="Q54" s="342"/>
      <c r="R54" s="342"/>
      <c r="S54" s="342"/>
      <c r="T54" s="342"/>
      <c r="U54" s="342"/>
    </row>
    <row r="55" spans="1:21">
      <c r="A55" s="342"/>
      <c r="B55" s="342"/>
      <c r="C55" s="342"/>
      <c r="D55" s="342"/>
      <c r="E55" s="342"/>
      <c r="F55" s="342"/>
      <c r="G55" s="342"/>
      <c r="H55" s="342"/>
      <c r="I55" s="342"/>
      <c r="J55" s="342"/>
      <c r="K55" s="342"/>
      <c r="L55" s="342"/>
      <c r="M55" s="342"/>
      <c r="N55" s="342"/>
      <c r="O55" s="342"/>
      <c r="P55" s="342"/>
      <c r="Q55" s="342"/>
      <c r="R55" s="342"/>
      <c r="S55" s="342"/>
      <c r="T55" s="342"/>
      <c r="U55" s="342"/>
    </row>
    <row r="56" spans="1:21">
      <c r="A56" s="342"/>
      <c r="B56" s="342"/>
      <c r="C56" s="342"/>
      <c r="D56" s="342"/>
      <c r="E56" s="342"/>
      <c r="F56" s="342"/>
      <c r="G56" s="342"/>
      <c r="H56" s="342"/>
      <c r="I56" s="342"/>
      <c r="J56" s="342"/>
      <c r="K56" s="342"/>
      <c r="L56" s="342"/>
      <c r="M56" s="342"/>
      <c r="N56" s="342"/>
      <c r="O56" s="342"/>
      <c r="P56" s="342"/>
      <c r="Q56" s="342"/>
      <c r="R56" s="342"/>
      <c r="S56" s="342"/>
      <c r="T56" s="342"/>
      <c r="U56" s="342"/>
    </row>
    <row r="57" spans="1:21">
      <c r="A57" s="342"/>
      <c r="B57" s="342"/>
      <c r="C57" s="342"/>
      <c r="D57" s="342"/>
      <c r="E57" s="342"/>
      <c r="F57" s="342"/>
      <c r="G57" s="342"/>
      <c r="H57" s="342"/>
      <c r="I57" s="342"/>
      <c r="J57" s="342"/>
      <c r="K57" s="342"/>
      <c r="L57" s="342"/>
      <c r="M57" s="342"/>
      <c r="N57" s="342"/>
      <c r="O57" s="342"/>
      <c r="P57" s="342"/>
      <c r="Q57" s="342"/>
      <c r="R57" s="342"/>
      <c r="S57" s="342"/>
      <c r="T57" s="342"/>
      <c r="U57" s="342"/>
    </row>
    <row r="58" spans="1:21">
      <c r="A58" s="342"/>
      <c r="B58" s="342"/>
      <c r="C58" s="342"/>
      <c r="D58" s="342"/>
      <c r="E58" s="342"/>
      <c r="F58" s="342"/>
      <c r="G58" s="342"/>
      <c r="H58" s="342"/>
      <c r="I58" s="342"/>
      <c r="J58" s="342"/>
      <c r="K58" s="342"/>
      <c r="L58" s="342"/>
      <c r="M58" s="342"/>
      <c r="N58" s="342"/>
      <c r="O58" s="342"/>
      <c r="P58" s="342"/>
      <c r="Q58" s="342"/>
      <c r="R58" s="342"/>
      <c r="S58" s="342"/>
      <c r="T58" s="342"/>
      <c r="U58" s="342"/>
    </row>
    <row r="59" spans="1:21">
      <c r="A59" s="342"/>
      <c r="B59" s="342"/>
      <c r="C59" s="342"/>
      <c r="D59" s="342"/>
      <c r="E59" s="342"/>
      <c r="F59" s="342"/>
      <c r="G59" s="342"/>
      <c r="H59" s="342"/>
      <c r="I59" s="342"/>
      <c r="J59" s="342"/>
      <c r="K59" s="342"/>
      <c r="L59" s="342"/>
      <c r="M59" s="342"/>
      <c r="N59" s="342"/>
      <c r="O59" s="342"/>
      <c r="P59" s="342"/>
      <c r="Q59" s="342"/>
      <c r="R59" s="342"/>
      <c r="S59" s="342"/>
      <c r="T59" s="342"/>
      <c r="U59" s="342"/>
    </row>
    <row r="60" spans="1:21">
      <c r="A60" s="342"/>
      <c r="B60" s="342"/>
      <c r="C60" s="342"/>
      <c r="D60" s="342"/>
      <c r="E60" s="342"/>
      <c r="F60" s="342"/>
      <c r="G60" s="342"/>
      <c r="H60" s="342"/>
      <c r="I60" s="342"/>
      <c r="J60" s="342"/>
      <c r="K60" s="342"/>
      <c r="L60" s="342"/>
      <c r="M60" s="342"/>
      <c r="N60" s="342"/>
      <c r="O60" s="342"/>
      <c r="P60" s="342"/>
      <c r="Q60" s="342"/>
      <c r="R60" s="342"/>
      <c r="S60" s="342"/>
      <c r="T60" s="342"/>
      <c r="U60" s="342"/>
    </row>
    <row r="61" spans="1:21">
      <c r="A61" s="342"/>
      <c r="B61" s="342"/>
      <c r="C61" s="342"/>
      <c r="D61" s="342"/>
      <c r="E61" s="342"/>
      <c r="F61" s="342"/>
      <c r="G61" s="342"/>
      <c r="H61" s="342"/>
      <c r="I61" s="342"/>
      <c r="J61" s="342"/>
      <c r="K61" s="342"/>
      <c r="L61" s="342"/>
      <c r="M61" s="342"/>
      <c r="N61" s="342"/>
      <c r="O61" s="342"/>
      <c r="P61" s="342"/>
      <c r="Q61" s="342"/>
      <c r="R61" s="342"/>
      <c r="S61" s="342"/>
      <c r="T61" s="342"/>
      <c r="U61" s="342"/>
    </row>
    <row r="62" spans="1:21">
      <c r="A62" s="342"/>
      <c r="B62" s="342"/>
      <c r="C62" s="342"/>
      <c r="D62" s="342"/>
      <c r="E62" s="342"/>
      <c r="F62" s="342"/>
      <c r="G62" s="342"/>
      <c r="H62" s="342"/>
      <c r="I62" s="342"/>
      <c r="J62" s="342"/>
      <c r="K62" s="342"/>
      <c r="L62" s="342"/>
      <c r="M62" s="342"/>
      <c r="N62" s="342"/>
      <c r="O62" s="342"/>
      <c r="P62" s="342"/>
      <c r="Q62" s="342"/>
      <c r="R62" s="342"/>
      <c r="S62" s="342"/>
      <c r="T62" s="342"/>
      <c r="U62" s="342"/>
    </row>
    <row r="63" spans="1:21">
      <c r="A63" s="342"/>
      <c r="B63" s="342"/>
      <c r="C63" s="342"/>
      <c r="D63" s="342"/>
      <c r="E63" s="342"/>
      <c r="F63" s="342"/>
      <c r="G63" s="342"/>
      <c r="H63" s="342"/>
      <c r="I63" s="342"/>
      <c r="J63" s="342"/>
      <c r="K63" s="342"/>
      <c r="L63" s="342"/>
      <c r="M63" s="342"/>
      <c r="N63" s="342"/>
      <c r="O63" s="342"/>
      <c r="P63" s="342"/>
      <c r="Q63" s="342"/>
      <c r="R63" s="342"/>
      <c r="S63" s="342"/>
      <c r="T63" s="342"/>
      <c r="U63" s="342"/>
    </row>
    <row r="64" spans="1:21">
      <c r="A64" s="342"/>
      <c r="B64" s="342"/>
      <c r="C64" s="342"/>
      <c r="D64" s="342"/>
      <c r="E64" s="342"/>
      <c r="F64" s="342"/>
      <c r="G64" s="342"/>
      <c r="H64" s="342"/>
      <c r="I64" s="342"/>
      <c r="J64" s="342"/>
      <c r="K64" s="342"/>
      <c r="L64" s="342"/>
      <c r="M64" s="342"/>
      <c r="N64" s="342"/>
      <c r="O64" s="342"/>
      <c r="P64" s="342"/>
      <c r="Q64" s="342"/>
      <c r="R64" s="342"/>
      <c r="S64" s="342"/>
      <c r="T64" s="342"/>
      <c r="U64" s="342"/>
    </row>
    <row r="65" spans="1:21">
      <c r="A65" s="342"/>
      <c r="B65" s="342"/>
      <c r="C65" s="342"/>
      <c r="D65" s="342"/>
      <c r="E65" s="342"/>
      <c r="F65" s="342"/>
      <c r="G65" s="342"/>
      <c r="H65" s="342"/>
      <c r="I65" s="342"/>
      <c r="J65" s="342"/>
      <c r="K65" s="342"/>
      <c r="L65" s="342"/>
      <c r="M65" s="342"/>
      <c r="N65" s="342"/>
      <c r="O65" s="342"/>
      <c r="P65" s="342"/>
      <c r="Q65" s="342"/>
      <c r="R65" s="342"/>
      <c r="S65" s="342"/>
      <c r="T65" s="342"/>
      <c r="U65" s="342"/>
    </row>
    <row r="66" spans="1:21">
      <c r="A66" s="342"/>
      <c r="B66" s="342"/>
      <c r="C66" s="342"/>
      <c r="D66" s="342"/>
      <c r="E66" s="342"/>
      <c r="F66" s="342"/>
      <c r="G66" s="342"/>
      <c r="H66" s="342"/>
      <c r="I66" s="342"/>
      <c r="J66" s="342"/>
      <c r="K66" s="342"/>
      <c r="L66" s="342"/>
      <c r="M66" s="342"/>
      <c r="N66" s="342"/>
      <c r="O66" s="342"/>
      <c r="P66" s="342"/>
      <c r="Q66" s="342"/>
      <c r="R66" s="342"/>
      <c r="S66" s="342"/>
      <c r="T66" s="342"/>
      <c r="U66" s="342"/>
    </row>
    <row r="67" spans="1:21">
      <c r="A67" s="342"/>
      <c r="B67" s="342"/>
      <c r="C67" s="342"/>
      <c r="D67" s="342"/>
      <c r="E67" s="342"/>
      <c r="F67" s="342"/>
      <c r="G67" s="342"/>
      <c r="H67" s="342"/>
      <c r="I67" s="342"/>
      <c r="J67" s="342"/>
      <c r="K67" s="342"/>
      <c r="L67" s="342"/>
      <c r="M67" s="342"/>
      <c r="N67" s="342"/>
      <c r="O67" s="342"/>
      <c r="P67" s="342"/>
      <c r="Q67" s="342"/>
      <c r="R67" s="342"/>
      <c r="S67" s="342"/>
      <c r="T67" s="342"/>
      <c r="U67" s="342"/>
    </row>
    <row r="68" spans="1:21">
      <c r="A68" s="342"/>
      <c r="B68" s="342"/>
      <c r="C68" s="342"/>
      <c r="D68" s="342"/>
      <c r="E68" s="342"/>
      <c r="F68" s="342"/>
      <c r="G68" s="342"/>
      <c r="H68" s="342"/>
      <c r="I68" s="342"/>
      <c r="J68" s="342"/>
      <c r="K68" s="342"/>
      <c r="L68" s="342"/>
      <c r="M68" s="342"/>
      <c r="N68" s="342"/>
      <c r="O68" s="342"/>
      <c r="P68" s="342"/>
      <c r="Q68" s="342"/>
      <c r="R68" s="342"/>
      <c r="S68" s="342"/>
      <c r="T68" s="342"/>
      <c r="U68" s="342"/>
    </row>
    <row r="69" spans="1:21">
      <c r="A69" s="342"/>
      <c r="B69" s="342"/>
      <c r="C69" s="342"/>
      <c r="D69" s="342"/>
      <c r="E69" s="342"/>
      <c r="F69" s="342"/>
      <c r="G69" s="342"/>
      <c r="H69" s="342"/>
      <c r="I69" s="342"/>
      <c r="J69" s="342"/>
      <c r="K69" s="342"/>
      <c r="L69" s="342"/>
      <c r="M69" s="342"/>
      <c r="N69" s="342"/>
      <c r="O69" s="342"/>
      <c r="P69" s="342"/>
      <c r="Q69" s="342"/>
      <c r="R69" s="342"/>
      <c r="S69" s="342"/>
      <c r="T69" s="342"/>
      <c r="U69" s="342"/>
    </row>
    <row r="70" spans="1:21">
      <c r="A70" s="342"/>
      <c r="B70" s="342"/>
      <c r="C70" s="342"/>
      <c r="D70" s="342"/>
      <c r="E70" s="342"/>
      <c r="F70" s="342"/>
      <c r="G70" s="342"/>
      <c r="H70" s="342"/>
      <c r="I70" s="342"/>
      <c r="J70" s="342"/>
      <c r="K70" s="342"/>
      <c r="L70" s="342"/>
      <c r="M70" s="342"/>
      <c r="N70" s="342"/>
      <c r="O70" s="342"/>
      <c r="P70" s="342"/>
      <c r="Q70" s="342"/>
      <c r="R70" s="342"/>
      <c r="S70" s="342"/>
      <c r="T70" s="342"/>
      <c r="U70" s="342"/>
    </row>
    <row r="71" spans="1:21">
      <c r="A71" s="342"/>
      <c r="B71" s="342"/>
      <c r="C71" s="342"/>
      <c r="D71" s="342"/>
      <c r="E71" s="342"/>
      <c r="F71" s="342"/>
      <c r="G71" s="342"/>
      <c r="H71" s="342"/>
      <c r="I71" s="342"/>
      <c r="J71" s="342"/>
      <c r="K71" s="342"/>
      <c r="L71" s="342"/>
      <c r="M71" s="342"/>
      <c r="N71" s="342"/>
      <c r="O71" s="342"/>
      <c r="P71" s="342"/>
      <c r="Q71" s="342"/>
      <c r="R71" s="342"/>
      <c r="S71" s="342"/>
      <c r="T71" s="342"/>
      <c r="U71" s="342"/>
    </row>
    <row r="72" spans="1:21">
      <c r="A72" s="342"/>
      <c r="B72" s="342"/>
      <c r="C72" s="342"/>
      <c r="D72" s="342"/>
      <c r="E72" s="342"/>
      <c r="F72" s="342"/>
      <c r="G72" s="342"/>
      <c r="H72" s="342"/>
      <c r="I72" s="342"/>
      <c r="J72" s="342"/>
      <c r="K72" s="342"/>
      <c r="L72" s="342"/>
      <c r="M72" s="342"/>
      <c r="N72" s="342"/>
      <c r="O72" s="342"/>
      <c r="P72" s="342"/>
      <c r="Q72" s="342"/>
      <c r="R72" s="342"/>
      <c r="S72" s="342"/>
      <c r="T72" s="342"/>
      <c r="U72" s="342"/>
    </row>
    <row r="73" spans="1:21">
      <c r="A73" s="342"/>
      <c r="B73" s="342"/>
      <c r="C73" s="342"/>
      <c r="D73" s="342"/>
      <c r="E73" s="342"/>
      <c r="F73" s="342"/>
      <c r="G73" s="342"/>
      <c r="H73" s="342"/>
      <c r="I73" s="342"/>
      <c r="J73" s="342"/>
      <c r="K73" s="342"/>
      <c r="L73" s="342"/>
      <c r="M73" s="342"/>
      <c r="N73" s="342"/>
      <c r="O73" s="342"/>
      <c r="P73" s="342"/>
      <c r="Q73" s="342"/>
      <c r="R73" s="342"/>
      <c r="S73" s="342"/>
      <c r="T73" s="342"/>
      <c r="U73" s="342"/>
    </row>
    <row r="74" spans="1:21">
      <c r="A74" s="342"/>
      <c r="B74" s="342"/>
      <c r="C74" s="342"/>
      <c r="D74" s="342"/>
      <c r="E74" s="342"/>
      <c r="F74" s="342"/>
      <c r="G74" s="342"/>
      <c r="H74" s="342"/>
      <c r="I74" s="342"/>
      <c r="J74" s="342"/>
      <c r="K74" s="342"/>
      <c r="L74" s="342"/>
      <c r="M74" s="342"/>
      <c r="N74" s="342"/>
      <c r="O74" s="342"/>
      <c r="P74" s="342"/>
      <c r="Q74" s="342"/>
      <c r="R74" s="342"/>
      <c r="S74" s="342"/>
      <c r="T74" s="342"/>
      <c r="U74" s="342"/>
    </row>
    <row r="75" spans="1:21">
      <c r="A75" s="342"/>
      <c r="B75" s="342"/>
      <c r="C75" s="342"/>
      <c r="D75" s="342"/>
      <c r="E75" s="342"/>
      <c r="F75" s="342"/>
      <c r="G75" s="342"/>
      <c r="H75" s="342"/>
      <c r="I75" s="342"/>
      <c r="J75" s="342"/>
      <c r="K75" s="342"/>
      <c r="L75" s="342"/>
      <c r="M75" s="342"/>
      <c r="N75" s="342"/>
      <c r="O75" s="342"/>
      <c r="P75" s="342"/>
      <c r="Q75" s="342"/>
      <c r="R75" s="342"/>
      <c r="S75" s="342"/>
      <c r="T75" s="342"/>
      <c r="U75" s="342"/>
    </row>
    <row r="76" spans="1:21">
      <c r="A76" s="342"/>
      <c r="B76" s="342"/>
      <c r="C76" s="342"/>
      <c r="D76" s="342"/>
      <c r="E76" s="342"/>
      <c r="F76" s="342"/>
      <c r="G76" s="342"/>
      <c r="H76" s="342"/>
      <c r="I76" s="342"/>
      <c r="J76" s="342"/>
      <c r="K76" s="342"/>
      <c r="L76" s="342"/>
      <c r="M76" s="342"/>
      <c r="N76" s="342"/>
      <c r="O76" s="342"/>
      <c r="P76" s="342"/>
      <c r="Q76" s="342"/>
      <c r="R76" s="342"/>
      <c r="S76" s="342"/>
      <c r="T76" s="342"/>
      <c r="U76" s="342"/>
    </row>
    <row r="77" spans="1:21">
      <c r="A77" s="342"/>
      <c r="B77" s="342"/>
      <c r="C77" s="342"/>
      <c r="D77" s="342"/>
      <c r="E77" s="342"/>
      <c r="F77" s="342"/>
      <c r="G77" s="342"/>
      <c r="H77" s="342"/>
      <c r="I77" s="342"/>
      <c r="J77" s="342"/>
      <c r="K77" s="342"/>
      <c r="L77" s="342"/>
      <c r="M77" s="342"/>
      <c r="N77" s="342"/>
      <c r="O77" s="342"/>
      <c r="P77" s="342"/>
      <c r="Q77" s="342"/>
      <c r="R77" s="342"/>
      <c r="S77" s="342"/>
      <c r="T77" s="342"/>
      <c r="U77" s="342"/>
    </row>
    <row r="78" spans="1:21">
      <c r="A78" s="342"/>
      <c r="B78" s="342"/>
      <c r="C78" s="342"/>
      <c r="D78" s="342"/>
      <c r="E78" s="342"/>
      <c r="F78" s="342"/>
      <c r="G78" s="342"/>
      <c r="H78" s="342"/>
      <c r="I78" s="342"/>
      <c r="J78" s="342"/>
      <c r="K78" s="342"/>
      <c r="L78" s="342"/>
      <c r="M78" s="342"/>
      <c r="N78" s="342"/>
      <c r="O78" s="342"/>
      <c r="P78" s="342"/>
      <c r="Q78" s="342"/>
      <c r="R78" s="342"/>
      <c r="S78" s="342"/>
      <c r="T78" s="342"/>
      <c r="U78" s="342"/>
    </row>
    <row r="79" spans="1:21">
      <c r="A79" s="342"/>
      <c r="B79" s="342"/>
      <c r="C79" s="342"/>
      <c r="D79" s="342"/>
      <c r="E79" s="342"/>
      <c r="F79" s="342"/>
      <c r="G79" s="342"/>
      <c r="H79" s="342"/>
      <c r="I79" s="342"/>
      <c r="J79" s="342"/>
      <c r="K79" s="342"/>
      <c r="L79" s="342"/>
      <c r="M79" s="342"/>
      <c r="N79" s="342"/>
      <c r="O79" s="342"/>
      <c r="P79" s="342"/>
      <c r="Q79" s="342"/>
      <c r="R79" s="342"/>
      <c r="S79" s="342"/>
      <c r="T79" s="342"/>
      <c r="U79" s="342"/>
    </row>
    <row r="80" spans="1:21">
      <c r="A80" s="342"/>
      <c r="B80" s="342"/>
      <c r="C80" s="342"/>
      <c r="D80" s="342"/>
      <c r="E80" s="342"/>
      <c r="F80" s="342"/>
      <c r="G80" s="342"/>
      <c r="H80" s="342"/>
      <c r="I80" s="342"/>
      <c r="J80" s="342"/>
      <c r="K80" s="342"/>
      <c r="L80" s="342"/>
      <c r="M80" s="342"/>
      <c r="N80" s="342"/>
      <c r="O80" s="342"/>
      <c r="P80" s="342"/>
      <c r="Q80" s="342"/>
      <c r="R80" s="342"/>
      <c r="S80" s="342"/>
      <c r="T80" s="342"/>
      <c r="U80" s="342"/>
    </row>
    <row r="81" spans="1:21">
      <c r="A81" s="342"/>
      <c r="B81" s="342"/>
      <c r="C81" s="342"/>
      <c r="D81" s="342"/>
      <c r="E81" s="342"/>
      <c r="F81" s="342"/>
      <c r="G81" s="342"/>
      <c r="H81" s="342"/>
      <c r="I81" s="342"/>
      <c r="J81" s="342"/>
      <c r="K81" s="342"/>
      <c r="L81" s="342"/>
      <c r="M81" s="342"/>
      <c r="N81" s="342"/>
      <c r="O81" s="342"/>
      <c r="P81" s="342"/>
      <c r="Q81" s="342"/>
      <c r="R81" s="342"/>
      <c r="S81" s="342"/>
      <c r="T81" s="342"/>
      <c r="U81" s="342"/>
    </row>
    <row r="82" spans="1:21">
      <c r="A82" s="342"/>
      <c r="B82" s="342"/>
      <c r="C82" s="342"/>
      <c r="D82" s="342"/>
      <c r="E82" s="342"/>
      <c r="F82" s="342"/>
      <c r="G82" s="342"/>
      <c r="H82" s="342"/>
      <c r="I82" s="342"/>
      <c r="J82" s="342"/>
      <c r="K82" s="342"/>
      <c r="L82" s="342"/>
      <c r="M82" s="342"/>
      <c r="N82" s="342"/>
      <c r="O82" s="342"/>
      <c r="P82" s="342"/>
      <c r="Q82" s="342"/>
      <c r="R82" s="342"/>
      <c r="S82" s="342"/>
      <c r="T82" s="342"/>
      <c r="U82" s="342"/>
    </row>
    <row r="83" spans="1:21">
      <c r="A83" s="342"/>
      <c r="B83" s="342"/>
      <c r="C83" s="342"/>
      <c r="D83" s="342"/>
      <c r="E83" s="342"/>
      <c r="F83" s="342"/>
      <c r="G83" s="342"/>
      <c r="H83" s="342"/>
      <c r="I83" s="342"/>
      <c r="J83" s="342"/>
      <c r="K83" s="342"/>
      <c r="L83" s="342"/>
      <c r="M83" s="342"/>
      <c r="N83" s="342"/>
      <c r="O83" s="342"/>
      <c r="P83" s="342"/>
      <c r="Q83" s="342"/>
      <c r="R83" s="342"/>
      <c r="S83" s="342"/>
      <c r="T83" s="342"/>
      <c r="U83" s="342"/>
    </row>
    <row r="84" spans="1:21">
      <c r="A84" s="342"/>
      <c r="B84" s="342"/>
      <c r="C84" s="342"/>
      <c r="D84" s="342"/>
      <c r="E84" s="342"/>
      <c r="F84" s="342"/>
      <c r="G84" s="342"/>
      <c r="H84" s="342"/>
      <c r="I84" s="342"/>
      <c r="J84" s="342"/>
      <c r="K84" s="342"/>
      <c r="L84" s="342"/>
      <c r="M84" s="342"/>
      <c r="N84" s="342"/>
      <c r="O84" s="342"/>
      <c r="P84" s="342"/>
      <c r="Q84" s="342"/>
      <c r="R84" s="342"/>
      <c r="S84" s="342"/>
      <c r="T84" s="342"/>
      <c r="U84" s="342"/>
    </row>
    <row r="85" spans="1:21">
      <c r="A85" s="342"/>
      <c r="B85" s="342"/>
      <c r="C85" s="342"/>
      <c r="D85" s="342"/>
      <c r="E85" s="342"/>
      <c r="F85" s="342"/>
      <c r="G85" s="342"/>
      <c r="H85" s="342"/>
      <c r="I85" s="342"/>
      <c r="J85" s="342"/>
      <c r="K85" s="342"/>
      <c r="L85" s="342"/>
      <c r="M85" s="342"/>
      <c r="N85" s="342"/>
      <c r="O85" s="342"/>
      <c r="P85" s="342"/>
      <c r="Q85" s="342"/>
      <c r="R85" s="342"/>
      <c r="S85" s="342"/>
      <c r="T85" s="342"/>
      <c r="U85" s="342"/>
    </row>
    <row r="86" spans="1:21">
      <c r="A86" s="342"/>
      <c r="B86" s="342"/>
      <c r="C86" s="342"/>
      <c r="D86" s="342"/>
      <c r="E86" s="342"/>
      <c r="F86" s="342"/>
      <c r="G86" s="342"/>
      <c r="H86" s="342"/>
      <c r="I86" s="342"/>
      <c r="J86" s="342"/>
      <c r="K86" s="342"/>
      <c r="L86" s="342"/>
      <c r="M86" s="342"/>
      <c r="N86" s="342"/>
      <c r="O86" s="342"/>
      <c r="P86" s="342"/>
      <c r="Q86" s="342"/>
      <c r="R86" s="342"/>
      <c r="S86" s="342"/>
      <c r="T86" s="342"/>
      <c r="U86" s="342"/>
    </row>
    <row r="87" spans="1:21">
      <c r="A87" s="342"/>
      <c r="B87" s="342"/>
      <c r="C87" s="342"/>
      <c r="D87" s="342"/>
      <c r="E87" s="342"/>
      <c r="F87" s="342"/>
      <c r="G87" s="342"/>
      <c r="H87" s="342"/>
      <c r="I87" s="342"/>
      <c r="J87" s="342"/>
      <c r="K87" s="342"/>
      <c r="L87" s="342"/>
      <c r="M87" s="342"/>
      <c r="N87" s="342"/>
      <c r="O87" s="342"/>
      <c r="P87" s="342"/>
      <c r="Q87" s="342"/>
      <c r="R87" s="342"/>
      <c r="S87" s="342"/>
      <c r="T87" s="342"/>
      <c r="U87" s="342"/>
    </row>
    <row r="88" spans="1:21">
      <c r="A88" s="342"/>
      <c r="B88" s="342"/>
      <c r="C88" s="342"/>
      <c r="D88" s="342"/>
      <c r="E88" s="342"/>
      <c r="F88" s="342"/>
      <c r="G88" s="342"/>
      <c r="H88" s="342"/>
      <c r="I88" s="342"/>
      <c r="J88" s="342"/>
      <c r="K88" s="342"/>
      <c r="L88" s="342"/>
      <c r="M88" s="342"/>
      <c r="N88" s="342"/>
      <c r="O88" s="342"/>
      <c r="P88" s="342"/>
      <c r="Q88" s="342"/>
      <c r="R88" s="342"/>
      <c r="S88" s="342"/>
      <c r="T88" s="342"/>
      <c r="U88" s="342"/>
    </row>
    <row r="89" spans="1:21">
      <c r="A89" s="342"/>
      <c r="B89" s="342"/>
      <c r="C89" s="342"/>
      <c r="D89" s="342"/>
      <c r="E89" s="342"/>
      <c r="F89" s="342"/>
      <c r="G89" s="342"/>
      <c r="H89" s="342"/>
      <c r="I89" s="342"/>
      <c r="J89" s="342"/>
      <c r="K89" s="342"/>
      <c r="L89" s="342"/>
      <c r="M89" s="342"/>
      <c r="N89" s="342"/>
      <c r="O89" s="342"/>
      <c r="P89" s="342"/>
      <c r="Q89" s="342"/>
      <c r="R89" s="342"/>
      <c r="S89" s="342"/>
      <c r="T89" s="342"/>
      <c r="U89" s="342"/>
    </row>
    <row r="90" spans="1:21">
      <c r="A90" s="342"/>
      <c r="B90" s="342"/>
      <c r="C90" s="342"/>
      <c r="D90" s="342"/>
      <c r="E90" s="342"/>
      <c r="F90" s="342"/>
      <c r="G90" s="342"/>
      <c r="H90" s="342"/>
      <c r="I90" s="342"/>
      <c r="J90" s="342"/>
      <c r="K90" s="342"/>
      <c r="L90" s="342"/>
      <c r="M90" s="342"/>
      <c r="N90" s="342"/>
      <c r="O90" s="342"/>
      <c r="P90" s="342"/>
      <c r="Q90" s="342"/>
      <c r="R90" s="342"/>
      <c r="S90" s="342"/>
      <c r="T90" s="342"/>
      <c r="U90" s="342"/>
    </row>
    <row r="91" spans="1:21">
      <c r="A91" s="342"/>
      <c r="B91" s="342"/>
      <c r="C91" s="342"/>
      <c r="D91" s="342"/>
      <c r="E91" s="342"/>
      <c r="F91" s="342"/>
      <c r="G91" s="342"/>
      <c r="H91" s="342"/>
      <c r="I91" s="342"/>
      <c r="J91" s="342"/>
      <c r="K91" s="342"/>
      <c r="L91" s="342"/>
      <c r="M91" s="342"/>
      <c r="N91" s="342"/>
      <c r="O91" s="342"/>
      <c r="P91" s="342"/>
      <c r="Q91" s="342"/>
      <c r="R91" s="342"/>
      <c r="S91" s="342"/>
      <c r="T91" s="342"/>
      <c r="U91" s="342"/>
    </row>
    <row r="92" spans="1:21">
      <c r="A92" s="342"/>
      <c r="B92" s="342"/>
      <c r="C92" s="342"/>
      <c r="D92" s="342"/>
      <c r="E92" s="342"/>
      <c r="F92" s="342"/>
      <c r="G92" s="342"/>
      <c r="H92" s="342"/>
      <c r="I92" s="342"/>
      <c r="J92" s="342"/>
      <c r="K92" s="342"/>
      <c r="L92" s="342"/>
      <c r="M92" s="342"/>
      <c r="N92" s="342"/>
      <c r="O92" s="342"/>
      <c r="P92" s="342"/>
      <c r="Q92" s="342"/>
      <c r="R92" s="342"/>
      <c r="S92" s="342"/>
      <c r="T92" s="342"/>
      <c r="U92" s="342"/>
    </row>
    <row r="93" spans="1:21">
      <c r="A93" s="342"/>
      <c r="B93" s="342"/>
      <c r="C93" s="342"/>
      <c r="D93" s="342"/>
      <c r="E93" s="342"/>
      <c r="F93" s="342"/>
      <c r="G93" s="342"/>
      <c r="H93" s="342"/>
      <c r="I93" s="342"/>
      <c r="J93" s="342"/>
      <c r="K93" s="342"/>
      <c r="L93" s="342"/>
      <c r="M93" s="342"/>
      <c r="N93" s="342"/>
      <c r="O93" s="342"/>
      <c r="P93" s="342"/>
      <c r="Q93" s="342"/>
      <c r="R93" s="342"/>
      <c r="S93" s="342"/>
      <c r="T93" s="342"/>
      <c r="U93" s="342"/>
    </row>
    <row r="94" spans="1:21">
      <c r="A94" s="342"/>
      <c r="B94" s="342"/>
      <c r="C94" s="342"/>
      <c r="D94" s="342"/>
      <c r="E94" s="342"/>
      <c r="F94" s="342"/>
      <c r="G94" s="342"/>
      <c r="H94" s="342"/>
      <c r="I94" s="342"/>
      <c r="J94" s="342"/>
      <c r="K94" s="342"/>
      <c r="L94" s="342"/>
      <c r="M94" s="342"/>
      <c r="N94" s="342"/>
      <c r="O94" s="342"/>
      <c r="P94" s="342"/>
      <c r="Q94" s="342"/>
      <c r="R94" s="342"/>
      <c r="S94" s="342"/>
      <c r="T94" s="342"/>
      <c r="U94" s="342"/>
    </row>
    <row r="95" spans="1:21">
      <c r="A95" s="342"/>
      <c r="B95" s="342"/>
      <c r="C95" s="342"/>
      <c r="D95" s="342"/>
      <c r="E95" s="342"/>
      <c r="F95" s="342"/>
      <c r="G95" s="342"/>
      <c r="H95" s="342"/>
      <c r="I95" s="342"/>
      <c r="J95" s="342"/>
      <c r="K95" s="342"/>
      <c r="L95" s="342"/>
      <c r="M95" s="342"/>
      <c r="N95" s="342"/>
      <c r="O95" s="342"/>
      <c r="P95" s="342"/>
      <c r="Q95" s="342"/>
      <c r="R95" s="342"/>
      <c r="S95" s="342"/>
      <c r="T95" s="342"/>
      <c r="U95" s="342"/>
    </row>
    <row r="96" spans="1:21">
      <c r="A96" s="342"/>
      <c r="B96" s="342"/>
      <c r="C96" s="342"/>
      <c r="D96" s="342"/>
      <c r="E96" s="342"/>
      <c r="F96" s="342"/>
      <c r="G96" s="342"/>
      <c r="H96" s="342"/>
      <c r="I96" s="342"/>
      <c r="J96" s="342"/>
      <c r="K96" s="342"/>
      <c r="L96" s="342"/>
      <c r="M96" s="342"/>
      <c r="N96" s="342"/>
      <c r="O96" s="342"/>
      <c r="P96" s="342"/>
      <c r="Q96" s="342"/>
      <c r="R96" s="342"/>
      <c r="S96" s="342"/>
      <c r="T96" s="342"/>
      <c r="U96" s="342"/>
    </row>
    <row r="97" spans="1:21">
      <c r="A97" s="342"/>
      <c r="B97" s="342"/>
      <c r="C97" s="342"/>
      <c r="D97" s="342"/>
      <c r="E97" s="342"/>
      <c r="F97" s="342"/>
      <c r="G97" s="342"/>
      <c r="H97" s="342"/>
      <c r="I97" s="342"/>
      <c r="J97" s="342"/>
      <c r="K97" s="342"/>
      <c r="L97" s="342"/>
      <c r="M97" s="342"/>
      <c r="N97" s="342"/>
      <c r="O97" s="342"/>
      <c r="P97" s="342"/>
      <c r="Q97" s="342"/>
      <c r="R97" s="342"/>
      <c r="S97" s="342"/>
      <c r="T97" s="342"/>
      <c r="U97" s="342"/>
    </row>
    <row r="98" spans="1:21">
      <c r="A98" s="342"/>
      <c r="B98" s="342"/>
      <c r="C98" s="342"/>
      <c r="D98" s="342"/>
      <c r="E98" s="342"/>
      <c r="F98" s="342"/>
      <c r="G98" s="342"/>
      <c r="H98" s="342"/>
      <c r="I98" s="342"/>
      <c r="J98" s="342"/>
      <c r="K98" s="342"/>
      <c r="L98" s="342"/>
      <c r="M98" s="342"/>
      <c r="N98" s="342"/>
      <c r="O98" s="342"/>
      <c r="P98" s="342"/>
      <c r="Q98" s="342"/>
      <c r="R98" s="342"/>
      <c r="S98" s="342"/>
      <c r="T98" s="342"/>
      <c r="U98" s="342"/>
    </row>
    <row r="99" spans="1:21">
      <c r="A99" s="342"/>
      <c r="B99" s="342"/>
      <c r="C99" s="342"/>
      <c r="D99" s="342"/>
      <c r="E99" s="342"/>
      <c r="F99" s="342"/>
      <c r="G99" s="342"/>
      <c r="H99" s="342"/>
      <c r="I99" s="342"/>
      <c r="J99" s="342"/>
      <c r="K99" s="342"/>
      <c r="L99" s="342"/>
      <c r="M99" s="342"/>
      <c r="N99" s="342"/>
      <c r="O99" s="342"/>
      <c r="P99" s="342"/>
      <c r="Q99" s="342"/>
      <c r="R99" s="342"/>
      <c r="S99" s="342"/>
      <c r="T99" s="342"/>
      <c r="U99" s="342"/>
    </row>
    <row r="100" spans="1:21">
      <c r="A100" s="342"/>
      <c r="B100" s="342"/>
      <c r="C100" s="342"/>
      <c r="D100" s="342"/>
      <c r="E100" s="342"/>
      <c r="F100" s="342"/>
      <c r="G100" s="342"/>
      <c r="H100" s="342"/>
      <c r="I100" s="342"/>
      <c r="J100" s="342"/>
      <c r="K100" s="342"/>
      <c r="L100" s="342"/>
      <c r="M100" s="342"/>
      <c r="N100" s="342"/>
      <c r="O100" s="342"/>
      <c r="P100" s="342"/>
      <c r="Q100" s="342"/>
      <c r="R100" s="342"/>
      <c r="S100" s="342"/>
      <c r="T100" s="342"/>
      <c r="U100" s="342"/>
    </row>
    <row r="101" spans="1:21">
      <c r="A101" s="342"/>
      <c r="B101" s="342"/>
      <c r="C101" s="342"/>
      <c r="D101" s="342"/>
      <c r="E101" s="342"/>
      <c r="F101" s="342"/>
      <c r="G101" s="342"/>
      <c r="H101" s="342"/>
      <c r="I101" s="342"/>
      <c r="J101" s="342"/>
      <c r="K101" s="342"/>
      <c r="L101" s="342"/>
      <c r="M101" s="342"/>
      <c r="N101" s="342"/>
      <c r="O101" s="342"/>
      <c r="P101" s="342"/>
      <c r="Q101" s="342"/>
      <c r="R101" s="342"/>
      <c r="S101" s="342"/>
      <c r="T101" s="342"/>
      <c r="U101" s="342"/>
    </row>
    <row r="102" spans="1:21">
      <c r="A102" s="342"/>
      <c r="B102" s="342"/>
      <c r="C102" s="342"/>
      <c r="D102" s="342"/>
      <c r="E102" s="342"/>
      <c r="F102" s="342"/>
      <c r="G102" s="342"/>
      <c r="H102" s="342"/>
      <c r="I102" s="342"/>
      <c r="J102" s="342"/>
      <c r="K102" s="342"/>
      <c r="L102" s="342"/>
      <c r="M102" s="342"/>
      <c r="N102" s="342"/>
      <c r="O102" s="342"/>
      <c r="P102" s="342"/>
      <c r="Q102" s="342"/>
      <c r="R102" s="342"/>
      <c r="S102" s="342"/>
      <c r="T102" s="342"/>
      <c r="U102" s="342"/>
    </row>
    <row r="103" spans="1:21">
      <c r="A103" s="342"/>
      <c r="B103" s="342"/>
      <c r="C103" s="342"/>
      <c r="D103" s="342"/>
      <c r="E103" s="342"/>
      <c r="F103" s="342"/>
      <c r="G103" s="342"/>
      <c r="H103" s="342"/>
      <c r="I103" s="342"/>
      <c r="J103" s="342"/>
      <c r="K103" s="342"/>
      <c r="L103" s="342"/>
      <c r="M103" s="342"/>
      <c r="N103" s="342"/>
      <c r="O103" s="342"/>
      <c r="P103" s="342"/>
      <c r="Q103" s="342"/>
      <c r="R103" s="342"/>
      <c r="S103" s="342"/>
      <c r="T103" s="342"/>
      <c r="U103" s="342"/>
    </row>
    <row r="104" spans="1:21">
      <c r="A104" s="342"/>
      <c r="B104" s="342"/>
      <c r="C104" s="342"/>
      <c r="D104" s="342"/>
      <c r="E104" s="342"/>
      <c r="F104" s="342"/>
      <c r="G104" s="342"/>
      <c r="H104" s="342"/>
      <c r="I104" s="342"/>
      <c r="J104" s="342"/>
      <c r="K104" s="342"/>
      <c r="L104" s="342"/>
      <c r="M104" s="342"/>
      <c r="N104" s="342"/>
      <c r="O104" s="342"/>
      <c r="P104" s="342"/>
      <c r="Q104" s="342"/>
      <c r="R104" s="342"/>
      <c r="S104" s="342"/>
      <c r="T104" s="342"/>
      <c r="U104" s="342"/>
    </row>
    <row r="105" spans="1:21">
      <c r="A105" s="342"/>
      <c r="B105" s="342"/>
      <c r="C105" s="342"/>
      <c r="D105" s="342"/>
      <c r="E105" s="342"/>
      <c r="F105" s="342"/>
      <c r="G105" s="342"/>
      <c r="H105" s="342"/>
      <c r="I105" s="342"/>
      <c r="J105" s="342"/>
      <c r="K105" s="342"/>
      <c r="L105" s="342"/>
      <c r="M105" s="342"/>
      <c r="N105" s="342"/>
      <c r="O105" s="342"/>
      <c r="P105" s="342"/>
      <c r="Q105" s="342"/>
      <c r="R105" s="342"/>
      <c r="S105" s="342"/>
      <c r="T105" s="342"/>
      <c r="U105" s="342"/>
    </row>
    <row r="106" spans="1:21">
      <c r="A106" s="342"/>
      <c r="B106" s="342"/>
      <c r="C106" s="342"/>
      <c r="D106" s="342"/>
      <c r="E106" s="342"/>
      <c r="F106" s="342"/>
      <c r="G106" s="342"/>
      <c r="H106" s="342"/>
      <c r="I106" s="342"/>
      <c r="J106" s="342"/>
      <c r="K106" s="342"/>
      <c r="L106" s="342"/>
      <c r="M106" s="342"/>
      <c r="N106" s="342"/>
      <c r="O106" s="342"/>
      <c r="P106" s="342"/>
      <c r="Q106" s="342"/>
      <c r="R106" s="342"/>
      <c r="S106" s="342"/>
      <c r="T106" s="342"/>
      <c r="U106" s="342"/>
    </row>
    <row r="107" spans="1:21">
      <c r="A107" s="342"/>
      <c r="B107" s="342"/>
      <c r="C107" s="342"/>
      <c r="D107" s="342"/>
      <c r="E107" s="342"/>
      <c r="F107" s="342"/>
      <c r="G107" s="342"/>
      <c r="H107" s="342"/>
      <c r="I107" s="342"/>
      <c r="J107" s="342"/>
      <c r="K107" s="342"/>
      <c r="L107" s="342"/>
      <c r="M107" s="342"/>
      <c r="N107" s="342"/>
      <c r="O107" s="342"/>
      <c r="P107" s="342"/>
      <c r="Q107" s="342"/>
      <c r="R107" s="342"/>
      <c r="S107" s="342"/>
      <c r="T107" s="342"/>
      <c r="U107" s="342"/>
    </row>
    <row r="108" spans="1:21">
      <c r="A108" s="342"/>
      <c r="B108" s="342"/>
      <c r="C108" s="342"/>
      <c r="D108" s="342"/>
      <c r="E108" s="342"/>
      <c r="F108" s="342"/>
      <c r="G108" s="342"/>
      <c r="H108" s="342"/>
      <c r="I108" s="342"/>
      <c r="J108" s="342"/>
      <c r="K108" s="342"/>
      <c r="L108" s="342"/>
      <c r="M108" s="342"/>
      <c r="N108" s="342"/>
      <c r="O108" s="342"/>
      <c r="P108" s="342"/>
      <c r="Q108" s="342"/>
      <c r="R108" s="342"/>
      <c r="S108" s="342"/>
      <c r="T108" s="342"/>
      <c r="U108" s="342"/>
    </row>
    <row r="109" spans="1:21">
      <c r="A109" s="342"/>
      <c r="B109" s="342"/>
      <c r="C109" s="342"/>
      <c r="D109" s="342"/>
      <c r="E109" s="342"/>
      <c r="F109" s="342"/>
      <c r="G109" s="342"/>
      <c r="H109" s="342"/>
      <c r="I109" s="342"/>
      <c r="J109" s="342"/>
      <c r="K109" s="342"/>
      <c r="L109" s="342"/>
      <c r="M109" s="342"/>
      <c r="N109" s="342"/>
      <c r="O109" s="342"/>
      <c r="P109" s="342"/>
      <c r="Q109" s="342"/>
      <c r="R109" s="342"/>
      <c r="S109" s="342"/>
      <c r="T109" s="342"/>
      <c r="U109" s="342"/>
    </row>
    <row r="110" spans="1:21">
      <c r="A110" s="342"/>
      <c r="B110" s="342"/>
      <c r="C110" s="342"/>
      <c r="D110" s="342"/>
      <c r="E110" s="342"/>
      <c r="F110" s="342"/>
      <c r="G110" s="342"/>
      <c r="H110" s="342"/>
      <c r="I110" s="342"/>
      <c r="J110" s="342"/>
      <c r="K110" s="342"/>
      <c r="L110" s="342"/>
      <c r="M110" s="342"/>
      <c r="N110" s="342"/>
      <c r="O110" s="342"/>
      <c r="P110" s="342"/>
      <c r="Q110" s="342"/>
      <c r="R110" s="342"/>
      <c r="S110" s="342"/>
      <c r="T110" s="342"/>
      <c r="U110" s="342"/>
    </row>
    <row r="111" spans="1:21">
      <c r="A111" s="342"/>
      <c r="B111" s="342"/>
      <c r="C111" s="342"/>
      <c r="D111" s="342"/>
      <c r="E111" s="342"/>
      <c r="F111" s="342"/>
      <c r="G111" s="342"/>
      <c r="H111" s="342"/>
      <c r="I111" s="342"/>
      <c r="J111" s="342"/>
      <c r="K111" s="342"/>
      <c r="L111" s="342"/>
      <c r="M111" s="342"/>
      <c r="N111" s="342"/>
      <c r="O111" s="342"/>
      <c r="P111" s="342"/>
      <c r="Q111" s="342"/>
      <c r="R111" s="342"/>
      <c r="S111" s="342"/>
      <c r="T111" s="342"/>
      <c r="U111" s="342"/>
    </row>
    <row r="112" spans="1:21">
      <c r="A112" s="342"/>
      <c r="B112" s="342"/>
      <c r="C112" s="342"/>
      <c r="D112" s="342"/>
      <c r="E112" s="342"/>
      <c r="F112" s="342"/>
      <c r="G112" s="342"/>
      <c r="H112" s="342"/>
      <c r="I112" s="342"/>
      <c r="J112" s="342"/>
      <c r="K112" s="342"/>
      <c r="L112" s="342"/>
      <c r="M112" s="342"/>
      <c r="N112" s="342"/>
      <c r="O112" s="342"/>
      <c r="P112" s="342"/>
      <c r="Q112" s="342"/>
      <c r="R112" s="342"/>
      <c r="S112" s="342"/>
      <c r="T112" s="342"/>
      <c r="U112" s="342"/>
    </row>
    <row r="113" spans="1:21">
      <c r="A113" s="342"/>
      <c r="B113" s="342"/>
      <c r="C113" s="342"/>
      <c r="D113" s="342"/>
      <c r="E113" s="342"/>
      <c r="F113" s="342"/>
      <c r="G113" s="342"/>
      <c r="H113" s="342"/>
      <c r="I113" s="342"/>
      <c r="J113" s="342"/>
      <c r="K113" s="342"/>
      <c r="L113" s="342"/>
      <c r="M113" s="342"/>
      <c r="N113" s="342"/>
      <c r="O113" s="342"/>
      <c r="P113" s="342"/>
      <c r="Q113" s="342"/>
      <c r="R113" s="342"/>
      <c r="S113" s="342"/>
      <c r="T113" s="342"/>
      <c r="U113" s="342"/>
    </row>
    <row r="114" spans="1:21">
      <c r="A114" s="342"/>
      <c r="B114" s="342"/>
      <c r="C114" s="342"/>
      <c r="D114" s="342"/>
      <c r="E114" s="342"/>
      <c r="F114" s="342"/>
      <c r="G114" s="342"/>
      <c r="H114" s="342"/>
      <c r="I114" s="342"/>
      <c r="J114" s="342"/>
      <c r="K114" s="342"/>
      <c r="L114" s="342"/>
      <c r="M114" s="342"/>
      <c r="N114" s="342"/>
      <c r="O114" s="342"/>
      <c r="P114" s="342"/>
      <c r="Q114" s="342"/>
      <c r="R114" s="342"/>
      <c r="S114" s="342"/>
      <c r="T114" s="342"/>
      <c r="U114" s="342"/>
    </row>
    <row r="115" spans="1:21">
      <c r="A115" s="342"/>
      <c r="B115" s="342"/>
      <c r="C115" s="342"/>
      <c r="D115" s="342"/>
      <c r="E115" s="342"/>
      <c r="F115" s="342"/>
      <c r="G115" s="342"/>
      <c r="H115" s="342"/>
      <c r="I115" s="342"/>
      <c r="J115" s="342"/>
      <c r="K115" s="342"/>
      <c r="L115" s="342"/>
      <c r="M115" s="342"/>
      <c r="N115" s="342"/>
      <c r="O115" s="342"/>
      <c r="P115" s="342"/>
      <c r="Q115" s="342"/>
      <c r="R115" s="342"/>
      <c r="S115" s="342"/>
      <c r="T115" s="342"/>
      <c r="U115" s="342"/>
    </row>
    <row r="116" spans="1:21">
      <c r="A116" s="342"/>
      <c r="B116" s="342"/>
      <c r="C116" s="342"/>
      <c r="D116" s="342"/>
      <c r="E116" s="342"/>
      <c r="F116" s="342"/>
      <c r="G116" s="342"/>
      <c r="H116" s="342"/>
      <c r="I116" s="342"/>
      <c r="J116" s="342"/>
      <c r="K116" s="342"/>
      <c r="L116" s="342"/>
      <c r="M116" s="342"/>
      <c r="N116" s="342"/>
      <c r="O116" s="342"/>
      <c r="P116" s="342"/>
      <c r="Q116" s="342"/>
      <c r="R116" s="342"/>
      <c r="S116" s="342"/>
      <c r="T116" s="342"/>
      <c r="U116" s="342"/>
    </row>
    <row r="117" spans="1:21">
      <c r="A117" s="342"/>
      <c r="B117" s="342"/>
      <c r="C117" s="342"/>
      <c r="D117" s="342"/>
      <c r="E117" s="342"/>
      <c r="F117" s="342"/>
      <c r="G117" s="342"/>
      <c r="H117" s="342"/>
      <c r="I117" s="342"/>
      <c r="J117" s="342"/>
      <c r="K117" s="342"/>
      <c r="L117" s="342"/>
      <c r="M117" s="342"/>
      <c r="N117" s="342"/>
      <c r="O117" s="342"/>
      <c r="P117" s="342"/>
      <c r="Q117" s="342"/>
      <c r="R117" s="342"/>
      <c r="S117" s="342"/>
      <c r="T117" s="342"/>
      <c r="U117" s="342"/>
    </row>
    <row r="118" spans="1:21">
      <c r="A118" s="342"/>
      <c r="B118" s="342"/>
      <c r="C118" s="342"/>
      <c r="D118" s="342"/>
      <c r="E118" s="342"/>
      <c r="F118" s="342"/>
      <c r="G118" s="342"/>
      <c r="H118" s="342"/>
      <c r="I118" s="342"/>
      <c r="J118" s="342"/>
      <c r="K118" s="342"/>
      <c r="L118" s="342"/>
      <c r="M118" s="342"/>
      <c r="N118" s="342"/>
      <c r="O118" s="342"/>
      <c r="P118" s="342"/>
      <c r="Q118" s="342"/>
      <c r="R118" s="342"/>
      <c r="S118" s="342"/>
      <c r="T118" s="342"/>
      <c r="U118" s="342"/>
    </row>
    <row r="119" spans="1:21">
      <c r="A119" s="342"/>
      <c r="B119" s="342"/>
      <c r="C119" s="342"/>
      <c r="D119" s="342"/>
      <c r="E119" s="342"/>
      <c r="F119" s="342"/>
      <c r="G119" s="342"/>
      <c r="H119" s="342"/>
      <c r="I119" s="342"/>
      <c r="J119" s="342"/>
      <c r="K119" s="342"/>
      <c r="L119" s="342"/>
      <c r="M119" s="342"/>
      <c r="N119" s="342"/>
      <c r="O119" s="342"/>
      <c r="P119" s="342"/>
      <c r="Q119" s="342"/>
      <c r="R119" s="342"/>
      <c r="S119" s="342"/>
      <c r="T119" s="342"/>
      <c r="U119" s="342"/>
    </row>
    <row r="120" spans="1:21">
      <c r="A120" s="342"/>
      <c r="B120" s="342"/>
      <c r="C120" s="342"/>
      <c r="D120" s="342"/>
      <c r="E120" s="342"/>
      <c r="F120" s="342"/>
      <c r="G120" s="342"/>
      <c r="H120" s="342"/>
      <c r="I120" s="342"/>
      <c r="J120" s="342"/>
      <c r="K120" s="342"/>
      <c r="L120" s="342"/>
      <c r="M120" s="342"/>
      <c r="N120" s="342"/>
      <c r="O120" s="342"/>
      <c r="P120" s="342"/>
      <c r="Q120" s="342"/>
      <c r="R120" s="342"/>
      <c r="S120" s="342"/>
      <c r="T120" s="342"/>
      <c r="U120" s="342"/>
    </row>
    <row r="121" spans="1:21">
      <c r="A121" s="342"/>
      <c r="B121" s="342"/>
      <c r="C121" s="342"/>
      <c r="D121" s="342"/>
      <c r="E121" s="342"/>
      <c r="F121" s="342"/>
      <c r="G121" s="342"/>
      <c r="H121" s="342"/>
      <c r="I121" s="342"/>
      <c r="J121" s="342"/>
      <c r="K121" s="342"/>
      <c r="L121" s="342"/>
      <c r="M121" s="342"/>
      <c r="N121" s="342"/>
      <c r="O121" s="342"/>
      <c r="P121" s="342"/>
      <c r="Q121" s="342"/>
      <c r="R121" s="342"/>
      <c r="S121" s="342"/>
      <c r="T121" s="342"/>
      <c r="U121" s="342"/>
    </row>
    <row r="122" spans="1:21">
      <c r="A122" s="342"/>
      <c r="B122" s="342"/>
      <c r="C122" s="342"/>
      <c r="D122" s="342"/>
      <c r="E122" s="342"/>
      <c r="F122" s="342"/>
      <c r="G122" s="342"/>
      <c r="H122" s="342"/>
      <c r="I122" s="342"/>
      <c r="J122" s="342"/>
      <c r="K122" s="342"/>
      <c r="L122" s="342"/>
      <c r="M122" s="342"/>
      <c r="N122" s="342"/>
      <c r="O122" s="342"/>
      <c r="P122" s="342"/>
      <c r="Q122" s="342"/>
      <c r="R122" s="342"/>
      <c r="S122" s="342"/>
      <c r="T122" s="342"/>
      <c r="U122" s="342"/>
    </row>
    <row r="123" spans="1:21">
      <c r="A123" s="342"/>
      <c r="B123" s="342"/>
      <c r="C123" s="342"/>
      <c r="D123" s="342"/>
      <c r="E123" s="342"/>
      <c r="F123" s="342"/>
      <c r="G123" s="342"/>
      <c r="H123" s="342"/>
      <c r="I123" s="342"/>
      <c r="J123" s="342"/>
      <c r="K123" s="342"/>
      <c r="L123" s="342"/>
      <c r="M123" s="342"/>
      <c r="N123" s="342"/>
      <c r="O123" s="342"/>
      <c r="P123" s="342"/>
      <c r="Q123" s="342"/>
      <c r="R123" s="342"/>
      <c r="S123" s="342"/>
      <c r="T123" s="342"/>
      <c r="U123" s="342"/>
    </row>
    <row r="124" spans="1:21">
      <c r="A124" s="342"/>
      <c r="B124" s="342"/>
      <c r="C124" s="342"/>
      <c r="D124" s="342"/>
      <c r="E124" s="342"/>
      <c r="F124" s="342"/>
      <c r="G124" s="342"/>
      <c r="H124" s="342"/>
      <c r="I124" s="342"/>
      <c r="J124" s="342"/>
      <c r="K124" s="342"/>
      <c r="L124" s="342"/>
      <c r="M124" s="342"/>
      <c r="N124" s="342"/>
      <c r="O124" s="342"/>
      <c r="P124" s="342"/>
      <c r="Q124" s="342"/>
      <c r="R124" s="342"/>
      <c r="S124" s="342"/>
      <c r="T124" s="342"/>
      <c r="U124" s="342"/>
    </row>
    <row r="125" spans="1:21">
      <c r="A125" s="342"/>
      <c r="B125" s="342"/>
      <c r="C125" s="342"/>
      <c r="D125" s="342"/>
      <c r="E125" s="342"/>
      <c r="F125" s="342"/>
      <c r="G125" s="342"/>
      <c r="H125" s="342"/>
      <c r="I125" s="342"/>
      <c r="J125" s="342"/>
      <c r="K125" s="342"/>
      <c r="L125" s="342"/>
      <c r="M125" s="342"/>
      <c r="N125" s="342"/>
      <c r="O125" s="342"/>
      <c r="P125" s="342"/>
      <c r="Q125" s="342"/>
      <c r="R125" s="342"/>
      <c r="S125" s="342"/>
      <c r="T125" s="342"/>
      <c r="U125" s="342"/>
    </row>
    <row r="126" spans="1:21">
      <c r="A126" s="342"/>
      <c r="B126" s="342"/>
      <c r="C126" s="342"/>
      <c r="D126" s="342"/>
      <c r="E126" s="342"/>
      <c r="F126" s="342"/>
      <c r="G126" s="342"/>
      <c r="H126" s="342"/>
      <c r="I126" s="342"/>
      <c r="J126" s="342"/>
      <c r="K126" s="342"/>
      <c r="L126" s="342"/>
      <c r="M126" s="342"/>
      <c r="N126" s="342"/>
      <c r="O126" s="342"/>
      <c r="P126" s="342"/>
      <c r="Q126" s="342"/>
      <c r="R126" s="342"/>
      <c r="S126" s="342"/>
      <c r="T126" s="342"/>
      <c r="U126" s="342"/>
    </row>
    <row r="127" spans="1:21">
      <c r="A127" s="342"/>
      <c r="B127" s="342"/>
      <c r="C127" s="342"/>
      <c r="D127" s="342"/>
      <c r="E127" s="342"/>
      <c r="F127" s="342"/>
      <c r="G127" s="342"/>
      <c r="H127" s="342"/>
      <c r="I127" s="342"/>
      <c r="J127" s="342"/>
      <c r="K127" s="342"/>
      <c r="L127" s="342"/>
      <c r="M127" s="342"/>
      <c r="N127" s="342"/>
      <c r="O127" s="342"/>
      <c r="P127" s="342"/>
      <c r="Q127" s="342"/>
      <c r="R127" s="342"/>
      <c r="S127" s="342"/>
      <c r="T127" s="342"/>
      <c r="U127" s="342"/>
    </row>
    <row r="128" spans="1:21">
      <c r="A128" s="342"/>
      <c r="B128" s="342"/>
      <c r="C128" s="342"/>
      <c r="D128" s="342"/>
      <c r="E128" s="342"/>
      <c r="F128" s="342"/>
      <c r="G128" s="342"/>
      <c r="H128" s="342"/>
      <c r="I128" s="342"/>
      <c r="J128" s="342"/>
      <c r="K128" s="342"/>
      <c r="L128" s="342"/>
      <c r="M128" s="342"/>
      <c r="N128" s="342"/>
      <c r="O128" s="342"/>
      <c r="P128" s="342"/>
      <c r="Q128" s="342"/>
      <c r="R128" s="342"/>
      <c r="S128" s="342"/>
      <c r="T128" s="342"/>
      <c r="U128" s="342"/>
    </row>
    <row r="129" spans="1:21">
      <c r="A129" s="342"/>
      <c r="B129" s="342"/>
      <c r="C129" s="342"/>
      <c r="D129" s="342"/>
      <c r="E129" s="342"/>
      <c r="F129" s="342"/>
      <c r="G129" s="342"/>
      <c r="H129" s="342"/>
      <c r="I129" s="342"/>
      <c r="J129" s="342"/>
      <c r="K129" s="342"/>
      <c r="L129" s="342"/>
      <c r="M129" s="342"/>
      <c r="N129" s="342"/>
      <c r="O129" s="342"/>
      <c r="P129" s="342"/>
      <c r="Q129" s="342"/>
      <c r="R129" s="342"/>
      <c r="S129" s="342"/>
      <c r="T129" s="342"/>
      <c r="U129" s="342"/>
    </row>
    <row r="130" spans="1:21">
      <c r="A130" s="342"/>
      <c r="B130" s="342"/>
      <c r="C130" s="342"/>
      <c r="D130" s="342"/>
      <c r="E130" s="342"/>
      <c r="F130" s="342"/>
      <c r="G130" s="342"/>
      <c r="H130" s="342"/>
      <c r="I130" s="342"/>
      <c r="J130" s="342"/>
      <c r="K130" s="342"/>
      <c r="L130" s="342"/>
      <c r="M130" s="342"/>
      <c r="N130" s="342"/>
      <c r="O130" s="342"/>
      <c r="P130" s="342"/>
      <c r="Q130" s="342"/>
      <c r="R130" s="342"/>
      <c r="S130" s="342"/>
      <c r="T130" s="342"/>
      <c r="U130" s="342"/>
    </row>
    <row r="131" spans="1:21">
      <c r="A131" s="342"/>
      <c r="B131" s="342"/>
      <c r="C131" s="342"/>
      <c r="D131" s="342"/>
      <c r="E131" s="342"/>
      <c r="F131" s="342"/>
      <c r="G131" s="342"/>
      <c r="H131" s="342"/>
      <c r="I131" s="342"/>
      <c r="J131" s="342"/>
      <c r="K131" s="342"/>
      <c r="L131" s="342"/>
      <c r="M131" s="342"/>
      <c r="N131" s="342"/>
      <c r="O131" s="342"/>
      <c r="P131" s="342"/>
      <c r="Q131" s="342"/>
      <c r="R131" s="342"/>
      <c r="S131" s="342"/>
      <c r="T131" s="342"/>
      <c r="U131" s="342"/>
    </row>
    <row r="132" spans="1:21">
      <c r="A132" s="342"/>
      <c r="B132" s="342"/>
      <c r="C132" s="342"/>
      <c r="D132" s="342"/>
      <c r="E132" s="342"/>
      <c r="F132" s="342"/>
      <c r="G132" s="342"/>
      <c r="H132" s="342"/>
      <c r="I132" s="342"/>
      <c r="J132" s="342"/>
      <c r="K132" s="342"/>
      <c r="L132" s="342"/>
      <c r="M132" s="342"/>
      <c r="N132" s="342"/>
      <c r="O132" s="342"/>
      <c r="P132" s="342"/>
      <c r="Q132" s="342"/>
      <c r="R132" s="342"/>
      <c r="S132" s="342"/>
      <c r="T132" s="342"/>
      <c r="U132" s="342"/>
    </row>
    <row r="133" spans="1:21">
      <c r="A133" s="342"/>
      <c r="B133" s="342"/>
      <c r="C133" s="342"/>
      <c r="D133" s="342"/>
      <c r="E133" s="342"/>
      <c r="F133" s="342"/>
      <c r="G133" s="342"/>
      <c r="H133" s="342"/>
      <c r="I133" s="342"/>
      <c r="J133" s="342"/>
      <c r="K133" s="342"/>
      <c r="L133" s="342"/>
      <c r="M133" s="342"/>
      <c r="N133" s="342"/>
      <c r="O133" s="342"/>
      <c r="P133" s="342"/>
      <c r="Q133" s="342"/>
      <c r="R133" s="342"/>
      <c r="S133" s="342"/>
      <c r="T133" s="342"/>
      <c r="U133" s="342"/>
    </row>
    <row r="134" spans="1:21">
      <c r="A134" s="342"/>
      <c r="B134" s="342"/>
      <c r="C134" s="342"/>
      <c r="D134" s="342"/>
      <c r="E134" s="342"/>
      <c r="F134" s="342"/>
      <c r="G134" s="342"/>
      <c r="H134" s="342"/>
      <c r="I134" s="342"/>
      <c r="J134" s="342"/>
      <c r="K134" s="342"/>
      <c r="L134" s="342"/>
      <c r="M134" s="342"/>
      <c r="N134" s="342"/>
      <c r="O134" s="342"/>
      <c r="P134" s="342"/>
      <c r="Q134" s="342"/>
      <c r="R134" s="342"/>
      <c r="S134" s="342"/>
      <c r="T134" s="342"/>
      <c r="U134" s="342"/>
    </row>
    <row r="135" spans="1:21">
      <c r="A135" s="342"/>
      <c r="B135" s="342"/>
      <c r="C135" s="342"/>
      <c r="D135" s="342"/>
      <c r="E135" s="342"/>
      <c r="F135" s="342"/>
      <c r="G135" s="342"/>
      <c r="H135" s="342"/>
      <c r="I135" s="342"/>
      <c r="J135" s="342"/>
      <c r="K135" s="342"/>
      <c r="L135" s="342"/>
      <c r="M135" s="342"/>
      <c r="N135" s="342"/>
      <c r="O135" s="342"/>
      <c r="P135" s="342"/>
      <c r="Q135" s="342"/>
      <c r="R135" s="342"/>
      <c r="S135" s="342"/>
      <c r="T135" s="342"/>
      <c r="U135" s="342"/>
    </row>
    <row r="136" spans="1:21">
      <c r="A136" s="342"/>
      <c r="B136" s="342"/>
      <c r="C136" s="342"/>
      <c r="D136" s="342"/>
      <c r="E136" s="342"/>
      <c r="F136" s="342"/>
      <c r="G136" s="342"/>
      <c r="H136" s="342"/>
      <c r="I136" s="342"/>
      <c r="J136" s="342"/>
      <c r="K136" s="342"/>
      <c r="L136" s="342"/>
      <c r="M136" s="342"/>
      <c r="N136" s="342"/>
      <c r="O136" s="342"/>
      <c r="P136" s="342"/>
      <c r="Q136" s="342"/>
      <c r="R136" s="342"/>
      <c r="S136" s="342"/>
      <c r="T136" s="342"/>
      <c r="U136" s="342"/>
    </row>
    <row r="137" spans="1:21">
      <c r="A137" s="342"/>
      <c r="B137" s="342"/>
      <c r="C137" s="342"/>
      <c r="D137" s="342"/>
      <c r="E137" s="342"/>
      <c r="F137" s="342"/>
      <c r="G137" s="342"/>
      <c r="H137" s="342"/>
      <c r="I137" s="342"/>
      <c r="J137" s="342"/>
      <c r="K137" s="342"/>
      <c r="L137" s="342"/>
      <c r="M137" s="342"/>
      <c r="N137" s="342"/>
      <c r="O137" s="342"/>
      <c r="P137" s="342"/>
      <c r="Q137" s="342"/>
      <c r="R137" s="342"/>
      <c r="S137" s="342"/>
      <c r="T137" s="342"/>
      <c r="U137" s="342"/>
    </row>
    <row r="138" spans="1:21">
      <c r="A138" s="342"/>
      <c r="B138" s="342"/>
      <c r="C138" s="342"/>
      <c r="D138" s="342"/>
      <c r="E138" s="342"/>
      <c r="F138" s="342"/>
      <c r="G138" s="342"/>
      <c r="H138" s="342"/>
      <c r="I138" s="342"/>
      <c r="J138" s="342"/>
      <c r="K138" s="342"/>
      <c r="L138" s="342"/>
      <c r="M138" s="342"/>
      <c r="N138" s="342"/>
      <c r="O138" s="342"/>
      <c r="P138" s="342"/>
      <c r="Q138" s="342"/>
      <c r="R138" s="342"/>
      <c r="S138" s="342"/>
      <c r="T138" s="342"/>
      <c r="U138" s="342"/>
    </row>
    <row r="139" spans="1:21">
      <c r="A139" s="342"/>
      <c r="B139" s="342"/>
      <c r="C139" s="342"/>
      <c r="D139" s="342"/>
      <c r="E139" s="342"/>
      <c r="F139" s="342"/>
      <c r="G139" s="342"/>
      <c r="H139" s="342"/>
      <c r="I139" s="342"/>
      <c r="J139" s="342"/>
      <c r="K139" s="342"/>
      <c r="L139" s="342"/>
      <c r="M139" s="342"/>
      <c r="N139" s="342"/>
      <c r="O139" s="342"/>
      <c r="P139" s="342"/>
      <c r="Q139" s="342"/>
      <c r="R139" s="342"/>
      <c r="S139" s="342"/>
      <c r="T139" s="342"/>
      <c r="U139" s="342"/>
    </row>
    <row r="140" spans="1:21">
      <c r="A140" s="342"/>
      <c r="B140" s="342"/>
      <c r="C140" s="342"/>
      <c r="D140" s="342"/>
      <c r="E140" s="342"/>
      <c r="F140" s="342"/>
      <c r="G140" s="342"/>
      <c r="H140" s="342"/>
      <c r="I140" s="342"/>
      <c r="J140" s="342"/>
      <c r="K140" s="342"/>
      <c r="L140" s="342"/>
      <c r="M140" s="342"/>
      <c r="N140" s="342"/>
      <c r="O140" s="342"/>
      <c r="P140" s="342"/>
      <c r="Q140" s="342"/>
      <c r="R140" s="342"/>
      <c r="S140" s="342"/>
      <c r="T140" s="342"/>
      <c r="U140" s="342"/>
    </row>
    <row r="141" spans="1:21">
      <c r="A141" s="342"/>
      <c r="B141" s="342"/>
      <c r="C141" s="342"/>
      <c r="D141" s="342"/>
      <c r="E141" s="342"/>
      <c r="F141" s="342"/>
      <c r="G141" s="342"/>
      <c r="H141" s="342"/>
      <c r="I141" s="342"/>
      <c r="J141" s="342"/>
      <c r="K141" s="342"/>
      <c r="L141" s="342"/>
      <c r="M141" s="342"/>
      <c r="N141" s="342"/>
      <c r="O141" s="342"/>
      <c r="P141" s="342"/>
      <c r="Q141" s="342"/>
      <c r="R141" s="342"/>
      <c r="S141" s="342"/>
      <c r="T141" s="342"/>
      <c r="U141" s="342"/>
    </row>
    <row r="142" spans="1:21">
      <c r="A142" s="342"/>
      <c r="B142" s="342"/>
      <c r="C142" s="342"/>
      <c r="D142" s="342"/>
      <c r="E142" s="342"/>
      <c r="F142" s="342"/>
      <c r="G142" s="342"/>
      <c r="H142" s="342"/>
      <c r="I142" s="342"/>
      <c r="J142" s="342"/>
      <c r="K142" s="342"/>
      <c r="L142" s="342"/>
      <c r="M142" s="342"/>
      <c r="N142" s="342"/>
      <c r="O142" s="342"/>
      <c r="P142" s="342"/>
      <c r="Q142" s="342"/>
      <c r="R142" s="342"/>
      <c r="S142" s="342"/>
      <c r="T142" s="342"/>
      <c r="U142" s="342"/>
    </row>
    <row r="143" spans="1:21">
      <c r="A143" s="342"/>
      <c r="B143" s="342"/>
      <c r="C143" s="342"/>
      <c r="D143" s="342"/>
      <c r="E143" s="342"/>
      <c r="F143" s="342"/>
      <c r="G143" s="342"/>
      <c r="H143" s="342"/>
      <c r="I143" s="342"/>
      <c r="J143" s="342"/>
      <c r="K143" s="342"/>
      <c r="L143" s="342"/>
      <c r="M143" s="342"/>
      <c r="N143" s="342"/>
      <c r="O143" s="342"/>
      <c r="P143" s="342"/>
      <c r="Q143" s="342"/>
      <c r="R143" s="342"/>
      <c r="S143" s="342"/>
      <c r="T143" s="342"/>
      <c r="U143" s="342"/>
    </row>
    <row r="144" spans="1:21">
      <c r="A144" s="342"/>
      <c r="B144" s="342"/>
      <c r="C144" s="342"/>
      <c r="D144" s="342"/>
      <c r="E144" s="342"/>
      <c r="F144" s="342"/>
      <c r="G144" s="342"/>
      <c r="H144" s="342"/>
      <c r="I144" s="342"/>
      <c r="J144" s="342"/>
      <c r="K144" s="342"/>
      <c r="L144" s="342"/>
      <c r="M144" s="342"/>
      <c r="N144" s="342"/>
      <c r="O144" s="342"/>
      <c r="P144" s="342"/>
      <c r="Q144" s="342"/>
      <c r="R144" s="342"/>
      <c r="S144" s="342"/>
      <c r="T144" s="342"/>
      <c r="U144" s="342"/>
    </row>
    <row r="145" spans="1:21">
      <c r="A145" s="342"/>
      <c r="B145" s="342"/>
      <c r="C145" s="342"/>
      <c r="D145" s="342"/>
      <c r="E145" s="342"/>
      <c r="F145" s="342"/>
      <c r="G145" s="342"/>
      <c r="H145" s="342"/>
      <c r="I145" s="342"/>
      <c r="J145" s="342"/>
      <c r="K145" s="342"/>
      <c r="L145" s="342"/>
      <c r="M145" s="342"/>
      <c r="N145" s="342"/>
      <c r="O145" s="342"/>
      <c r="P145" s="342"/>
      <c r="Q145" s="342"/>
      <c r="R145" s="342"/>
      <c r="S145" s="342"/>
      <c r="T145" s="342"/>
      <c r="U145" s="342"/>
    </row>
    <row r="146" spans="1:21">
      <c r="A146" s="342"/>
      <c r="B146" s="342"/>
      <c r="C146" s="342"/>
      <c r="D146" s="342"/>
      <c r="E146" s="342"/>
      <c r="F146" s="342"/>
      <c r="G146" s="342"/>
      <c r="H146" s="342"/>
      <c r="I146" s="342"/>
      <c r="J146" s="342"/>
      <c r="K146" s="342"/>
      <c r="L146" s="342"/>
      <c r="M146" s="342"/>
      <c r="N146" s="342"/>
      <c r="O146" s="342"/>
      <c r="P146" s="342"/>
      <c r="Q146" s="342"/>
      <c r="R146" s="342"/>
      <c r="S146" s="342"/>
      <c r="T146" s="342"/>
      <c r="U146" s="342"/>
    </row>
    <row r="147" spans="1:21">
      <c r="A147" s="342"/>
      <c r="B147" s="342"/>
      <c r="C147" s="342"/>
      <c r="D147" s="342"/>
      <c r="E147" s="342"/>
      <c r="F147" s="342"/>
      <c r="G147" s="342"/>
      <c r="H147" s="342"/>
      <c r="I147" s="342"/>
      <c r="J147" s="342"/>
      <c r="K147" s="342"/>
      <c r="L147" s="342"/>
      <c r="M147" s="342"/>
      <c r="N147" s="342"/>
      <c r="O147" s="342"/>
      <c r="P147" s="342"/>
      <c r="Q147" s="342"/>
      <c r="R147" s="342"/>
      <c r="S147" s="342"/>
      <c r="T147" s="342"/>
      <c r="U147" s="342"/>
    </row>
    <row r="148" spans="1:21">
      <c r="A148" s="342"/>
      <c r="B148" s="342"/>
      <c r="C148" s="342"/>
      <c r="D148" s="342"/>
      <c r="E148" s="342"/>
      <c r="F148" s="342"/>
      <c r="G148" s="342"/>
      <c r="H148" s="342"/>
      <c r="I148" s="342"/>
      <c r="J148" s="342"/>
      <c r="K148" s="342"/>
      <c r="L148" s="342"/>
      <c r="M148" s="342"/>
      <c r="N148" s="342"/>
      <c r="O148" s="342"/>
      <c r="P148" s="342"/>
      <c r="Q148" s="342"/>
      <c r="R148" s="342"/>
      <c r="S148" s="342"/>
      <c r="T148" s="342"/>
      <c r="U148" s="342"/>
    </row>
    <row r="149" spans="1:21">
      <c r="A149" s="342"/>
      <c r="B149" s="342"/>
      <c r="C149" s="342"/>
      <c r="D149" s="342"/>
      <c r="E149" s="342"/>
      <c r="F149" s="342"/>
      <c r="G149" s="342"/>
      <c r="H149" s="342"/>
      <c r="I149" s="342"/>
      <c r="J149" s="342"/>
      <c r="K149" s="342"/>
      <c r="L149" s="342"/>
      <c r="M149" s="342"/>
      <c r="N149" s="342"/>
      <c r="O149" s="342"/>
      <c r="P149" s="342"/>
      <c r="Q149" s="342"/>
      <c r="R149" s="342"/>
      <c r="S149" s="342"/>
      <c r="T149" s="342"/>
      <c r="U149" s="342"/>
    </row>
    <row r="150" spans="1:21">
      <c r="A150" s="342"/>
      <c r="B150" s="342"/>
      <c r="C150" s="342"/>
      <c r="D150" s="342"/>
      <c r="E150" s="342"/>
      <c r="F150" s="342"/>
      <c r="G150" s="342"/>
      <c r="H150" s="342"/>
      <c r="I150" s="342"/>
      <c r="J150" s="342"/>
      <c r="K150" s="342"/>
      <c r="L150" s="342"/>
      <c r="M150" s="342"/>
      <c r="N150" s="342"/>
      <c r="O150" s="342"/>
      <c r="P150" s="342"/>
      <c r="Q150" s="342"/>
      <c r="R150" s="342"/>
      <c r="S150" s="342"/>
      <c r="T150" s="342"/>
      <c r="U150" s="342"/>
    </row>
    <row r="151" spans="1:21">
      <c r="A151" s="342"/>
      <c r="B151" s="342"/>
      <c r="C151" s="342"/>
      <c r="D151" s="342"/>
      <c r="E151" s="342"/>
      <c r="F151" s="342"/>
      <c r="G151" s="342"/>
      <c r="H151" s="342"/>
      <c r="I151" s="342"/>
      <c r="J151" s="342"/>
      <c r="K151" s="342"/>
      <c r="L151" s="342"/>
      <c r="M151" s="342"/>
      <c r="N151" s="342"/>
      <c r="O151" s="342"/>
      <c r="P151" s="342"/>
      <c r="Q151" s="342"/>
      <c r="R151" s="342"/>
      <c r="S151" s="342"/>
      <c r="T151" s="342"/>
      <c r="U151" s="342"/>
    </row>
    <row r="152" spans="1:21">
      <c r="A152" s="342"/>
      <c r="B152" s="342"/>
      <c r="C152" s="342"/>
      <c r="D152" s="342"/>
      <c r="E152" s="342"/>
      <c r="F152" s="342"/>
      <c r="G152" s="342"/>
      <c r="H152" s="342"/>
      <c r="I152" s="342"/>
      <c r="J152" s="342"/>
      <c r="K152" s="342"/>
      <c r="L152" s="342"/>
      <c r="M152" s="342"/>
      <c r="N152" s="342"/>
      <c r="O152" s="342"/>
      <c r="P152" s="342"/>
      <c r="Q152" s="342"/>
      <c r="R152" s="342"/>
      <c r="S152" s="342"/>
      <c r="T152" s="342"/>
      <c r="U152" s="342"/>
    </row>
    <row r="153" spans="1:21">
      <c r="A153" s="342"/>
      <c r="B153" s="342"/>
      <c r="C153" s="342"/>
      <c r="D153" s="342"/>
      <c r="E153" s="342"/>
      <c r="F153" s="342"/>
      <c r="G153" s="342"/>
      <c r="H153" s="342"/>
      <c r="I153" s="342"/>
      <c r="J153" s="342"/>
      <c r="K153" s="342"/>
      <c r="L153" s="342"/>
      <c r="M153" s="342"/>
      <c r="N153" s="342"/>
      <c r="O153" s="342"/>
      <c r="P153" s="342"/>
      <c r="Q153" s="342"/>
      <c r="R153" s="342"/>
      <c r="S153" s="342"/>
      <c r="T153" s="342"/>
      <c r="U153" s="342"/>
    </row>
    <row r="154" spans="1:21">
      <c r="A154" s="342"/>
      <c r="B154" s="342"/>
      <c r="C154" s="342"/>
      <c r="D154" s="342"/>
      <c r="E154" s="342"/>
      <c r="F154" s="342"/>
      <c r="G154" s="342"/>
      <c r="H154" s="342"/>
      <c r="I154" s="342"/>
      <c r="J154" s="342"/>
      <c r="K154" s="342"/>
      <c r="L154" s="342"/>
      <c r="M154" s="342"/>
      <c r="N154" s="342"/>
      <c r="O154" s="342"/>
      <c r="P154" s="342"/>
      <c r="Q154" s="342"/>
      <c r="R154" s="342"/>
      <c r="S154" s="342"/>
      <c r="T154" s="342"/>
      <c r="U154" s="342"/>
    </row>
    <row r="155" spans="1:21">
      <c r="A155" s="342"/>
      <c r="B155" s="342"/>
      <c r="C155" s="342"/>
      <c r="D155" s="342"/>
      <c r="E155" s="342"/>
      <c r="F155" s="342"/>
      <c r="G155" s="342"/>
      <c r="H155" s="342"/>
      <c r="I155" s="342"/>
      <c r="J155" s="342"/>
      <c r="K155" s="342"/>
      <c r="L155" s="342"/>
      <c r="M155" s="342"/>
      <c r="N155" s="342"/>
      <c r="O155" s="342"/>
      <c r="P155" s="342"/>
      <c r="Q155" s="342"/>
      <c r="R155" s="342"/>
      <c r="S155" s="342"/>
      <c r="T155" s="342"/>
      <c r="U155" s="342"/>
    </row>
    <row r="156" spans="1:21">
      <c r="A156" s="342"/>
      <c r="B156" s="342"/>
      <c r="C156" s="342"/>
      <c r="D156" s="342"/>
      <c r="E156" s="342"/>
      <c r="F156" s="342"/>
      <c r="G156" s="342"/>
      <c r="H156" s="342"/>
      <c r="I156" s="342"/>
      <c r="J156" s="342"/>
      <c r="K156" s="342"/>
      <c r="L156" s="342"/>
      <c r="M156" s="342"/>
      <c r="N156" s="342"/>
      <c r="O156" s="342"/>
      <c r="P156" s="342"/>
      <c r="Q156" s="342"/>
      <c r="R156" s="342"/>
      <c r="S156" s="342"/>
      <c r="T156" s="342"/>
      <c r="U156" s="342"/>
    </row>
    <row r="157" spans="1:21">
      <c r="A157" s="342"/>
      <c r="B157" s="342"/>
      <c r="C157" s="342"/>
      <c r="D157" s="342"/>
      <c r="E157" s="342"/>
      <c r="F157" s="342"/>
      <c r="G157" s="342"/>
      <c r="H157" s="342"/>
      <c r="I157" s="342"/>
      <c r="J157" s="342"/>
      <c r="K157" s="342"/>
      <c r="L157" s="342"/>
      <c r="M157" s="342"/>
      <c r="N157" s="342"/>
      <c r="O157" s="342"/>
      <c r="P157" s="342"/>
      <c r="Q157" s="342"/>
      <c r="R157" s="342"/>
      <c r="S157" s="342"/>
      <c r="T157" s="342"/>
      <c r="U157" s="342"/>
    </row>
    <row r="158" spans="1:21">
      <c r="A158" s="342"/>
      <c r="B158" s="342"/>
      <c r="C158" s="342"/>
      <c r="D158" s="342"/>
      <c r="E158" s="342"/>
      <c r="F158" s="342"/>
      <c r="G158" s="342"/>
      <c r="H158" s="342"/>
      <c r="I158" s="342"/>
      <c r="J158" s="342"/>
      <c r="K158" s="342"/>
      <c r="L158" s="342"/>
      <c r="M158" s="342"/>
      <c r="N158" s="342"/>
      <c r="O158" s="342"/>
      <c r="P158" s="342"/>
      <c r="Q158" s="342"/>
      <c r="R158" s="342"/>
      <c r="S158" s="342"/>
      <c r="T158" s="342"/>
      <c r="U158" s="342"/>
    </row>
    <row r="159" spans="1:21">
      <c r="A159" s="342"/>
      <c r="B159" s="342"/>
      <c r="C159" s="342"/>
      <c r="D159" s="342"/>
      <c r="E159" s="342"/>
      <c r="F159" s="342"/>
      <c r="G159" s="342"/>
      <c r="H159" s="342"/>
      <c r="I159" s="342"/>
      <c r="J159" s="342"/>
      <c r="K159" s="342"/>
      <c r="L159" s="342"/>
      <c r="M159" s="342"/>
      <c r="N159" s="342"/>
      <c r="O159" s="342"/>
      <c r="P159" s="342"/>
      <c r="Q159" s="342"/>
      <c r="R159" s="342"/>
      <c r="S159" s="342"/>
      <c r="T159" s="342"/>
      <c r="U159" s="342"/>
    </row>
    <row r="160" spans="1:21">
      <c r="A160" s="342"/>
      <c r="B160" s="342"/>
      <c r="C160" s="342"/>
      <c r="D160" s="342"/>
      <c r="E160" s="342"/>
      <c r="F160" s="342"/>
      <c r="G160" s="342"/>
      <c r="H160" s="342"/>
      <c r="I160" s="342"/>
      <c r="J160" s="342"/>
      <c r="K160" s="342"/>
      <c r="L160" s="342"/>
      <c r="M160" s="342"/>
      <c r="N160" s="342"/>
      <c r="O160" s="342"/>
      <c r="P160" s="342"/>
      <c r="Q160" s="342"/>
      <c r="R160" s="342"/>
      <c r="S160" s="342"/>
      <c r="T160" s="342"/>
      <c r="U160" s="342"/>
    </row>
    <row r="161" spans="1:21">
      <c r="A161" s="342"/>
      <c r="B161" s="342"/>
      <c r="C161" s="342"/>
      <c r="D161" s="342"/>
      <c r="E161" s="342"/>
      <c r="F161" s="342"/>
      <c r="G161" s="342"/>
      <c r="H161" s="342"/>
      <c r="I161" s="342"/>
      <c r="J161" s="342"/>
      <c r="K161" s="342"/>
      <c r="L161" s="342"/>
      <c r="M161" s="342"/>
      <c r="N161" s="342"/>
      <c r="O161" s="342"/>
      <c r="P161" s="342"/>
      <c r="Q161" s="342"/>
      <c r="R161" s="342"/>
      <c r="S161" s="342"/>
      <c r="T161" s="342"/>
      <c r="U161" s="342"/>
    </row>
    <row r="162" spans="1:21">
      <c r="A162" s="342"/>
      <c r="B162" s="342"/>
      <c r="C162" s="342"/>
      <c r="D162" s="342"/>
      <c r="E162" s="342"/>
      <c r="F162" s="342"/>
      <c r="G162" s="342"/>
      <c r="H162" s="342"/>
      <c r="I162" s="342"/>
      <c r="J162" s="342"/>
      <c r="K162" s="342"/>
      <c r="L162" s="342"/>
      <c r="M162" s="342"/>
      <c r="N162" s="342"/>
      <c r="O162" s="342"/>
      <c r="P162" s="342"/>
      <c r="Q162" s="342"/>
      <c r="R162" s="342"/>
      <c r="S162" s="342"/>
      <c r="T162" s="342"/>
      <c r="U162" s="342"/>
    </row>
    <row r="163" spans="1:21">
      <c r="A163" s="342"/>
      <c r="B163" s="342"/>
      <c r="C163" s="342"/>
      <c r="D163" s="342"/>
      <c r="E163" s="342"/>
      <c r="F163" s="342"/>
      <c r="G163" s="342"/>
      <c r="H163" s="342"/>
      <c r="I163" s="342"/>
      <c r="J163" s="342"/>
      <c r="K163" s="342"/>
      <c r="L163" s="342"/>
      <c r="M163" s="342"/>
      <c r="N163" s="342"/>
      <c r="O163" s="342"/>
      <c r="P163" s="342"/>
      <c r="Q163" s="342"/>
      <c r="R163" s="342"/>
      <c r="S163" s="342"/>
      <c r="T163" s="342"/>
      <c r="U163" s="342"/>
    </row>
    <row r="164" spans="1:21">
      <c r="A164" s="342"/>
      <c r="B164" s="342"/>
      <c r="C164" s="342"/>
      <c r="D164" s="342"/>
      <c r="E164" s="342"/>
      <c r="F164" s="342"/>
      <c r="G164" s="342"/>
      <c r="H164" s="342"/>
      <c r="I164" s="342"/>
      <c r="J164" s="342"/>
      <c r="K164" s="342"/>
      <c r="L164" s="342"/>
      <c r="M164" s="342"/>
      <c r="N164" s="342"/>
      <c r="O164" s="342"/>
      <c r="P164" s="342"/>
      <c r="Q164" s="342"/>
      <c r="R164" s="342"/>
      <c r="S164" s="342"/>
      <c r="T164" s="342"/>
      <c r="U164" s="342"/>
    </row>
    <row r="165" spans="1:21">
      <c r="A165" s="342"/>
      <c r="B165" s="342"/>
      <c r="C165" s="342"/>
      <c r="D165" s="342"/>
      <c r="E165" s="342"/>
      <c r="F165" s="342"/>
      <c r="G165" s="342"/>
      <c r="H165" s="342"/>
      <c r="I165" s="342"/>
      <c r="J165" s="342"/>
      <c r="K165" s="342"/>
      <c r="L165" s="342"/>
      <c r="M165" s="342"/>
      <c r="N165" s="342"/>
      <c r="O165" s="342"/>
      <c r="P165" s="342"/>
      <c r="Q165" s="342"/>
      <c r="R165" s="342"/>
      <c r="S165" s="342"/>
      <c r="T165" s="342"/>
      <c r="U165" s="342"/>
    </row>
    <row r="166" spans="1:21">
      <c r="A166" s="342"/>
      <c r="B166" s="342"/>
      <c r="C166" s="342"/>
      <c r="D166" s="342"/>
      <c r="E166" s="342"/>
      <c r="F166" s="342"/>
      <c r="G166" s="342"/>
      <c r="H166" s="342"/>
      <c r="I166" s="342"/>
      <c r="J166" s="342"/>
      <c r="K166" s="342"/>
      <c r="L166" s="342"/>
      <c r="M166" s="342"/>
      <c r="N166" s="342"/>
      <c r="O166" s="342"/>
      <c r="P166" s="342"/>
      <c r="Q166" s="342"/>
      <c r="R166" s="342"/>
      <c r="S166" s="342"/>
      <c r="T166" s="342"/>
      <c r="U166" s="342"/>
    </row>
    <row r="167" spans="1:21">
      <c r="A167" s="342"/>
      <c r="B167" s="342"/>
      <c r="C167" s="342"/>
      <c r="D167" s="342"/>
      <c r="E167" s="342"/>
      <c r="F167" s="342"/>
      <c r="G167" s="342"/>
      <c r="H167" s="342"/>
      <c r="I167" s="342"/>
      <c r="J167" s="342"/>
      <c r="K167" s="342"/>
      <c r="L167" s="342"/>
      <c r="M167" s="342"/>
      <c r="N167" s="342"/>
      <c r="O167" s="342"/>
      <c r="P167" s="342"/>
      <c r="Q167" s="342"/>
      <c r="R167" s="342"/>
      <c r="S167" s="342"/>
      <c r="T167" s="342"/>
      <c r="U167" s="342"/>
    </row>
    <row r="168" spans="1:21">
      <c r="A168" s="342"/>
      <c r="B168" s="342"/>
      <c r="C168" s="342"/>
      <c r="D168" s="342"/>
      <c r="E168" s="342"/>
      <c r="F168" s="342"/>
      <c r="G168" s="342"/>
      <c r="H168" s="342"/>
      <c r="I168" s="342"/>
      <c r="J168" s="342"/>
      <c r="K168" s="342"/>
      <c r="L168" s="342"/>
      <c r="M168" s="342"/>
      <c r="N168" s="342"/>
      <c r="O168" s="342"/>
      <c r="P168" s="342"/>
      <c r="Q168" s="342"/>
      <c r="R168" s="342"/>
      <c r="S168" s="342"/>
      <c r="T168" s="342"/>
      <c r="U168" s="342"/>
    </row>
    <row r="169" spans="1:21">
      <c r="A169" s="342"/>
      <c r="B169" s="342"/>
      <c r="C169" s="342"/>
      <c r="D169" s="342"/>
      <c r="E169" s="342"/>
      <c r="F169" s="342"/>
      <c r="G169" s="342"/>
      <c r="H169" s="342"/>
      <c r="I169" s="342"/>
      <c r="J169" s="342"/>
      <c r="K169" s="342"/>
      <c r="L169" s="342"/>
      <c r="M169" s="342"/>
      <c r="N169" s="342"/>
      <c r="O169" s="342"/>
      <c r="P169" s="342"/>
      <c r="Q169" s="342"/>
      <c r="R169" s="342"/>
      <c r="S169" s="342"/>
      <c r="T169" s="342"/>
      <c r="U169" s="342"/>
    </row>
    <row r="170" spans="1:21">
      <c r="A170" s="342"/>
      <c r="B170" s="342"/>
      <c r="C170" s="342"/>
      <c r="D170" s="342"/>
      <c r="E170" s="342"/>
      <c r="F170" s="342"/>
      <c r="G170" s="342"/>
      <c r="H170" s="342"/>
      <c r="I170" s="342"/>
      <c r="J170" s="342"/>
      <c r="K170" s="342"/>
      <c r="L170" s="342"/>
      <c r="M170" s="342"/>
      <c r="N170" s="342"/>
      <c r="O170" s="342"/>
      <c r="P170" s="342"/>
      <c r="Q170" s="342"/>
      <c r="R170" s="342"/>
      <c r="S170" s="342"/>
      <c r="T170" s="342"/>
      <c r="U170" s="342"/>
    </row>
    <row r="171" spans="1:21">
      <c r="A171" s="342"/>
      <c r="B171" s="342"/>
      <c r="C171" s="342"/>
      <c r="D171" s="342"/>
      <c r="E171" s="342"/>
      <c r="F171" s="342"/>
      <c r="G171" s="342"/>
      <c r="H171" s="342"/>
      <c r="I171" s="342"/>
      <c r="J171" s="342"/>
      <c r="K171" s="342"/>
      <c r="L171" s="342"/>
      <c r="M171" s="342"/>
      <c r="N171" s="342"/>
      <c r="O171" s="342"/>
      <c r="P171" s="342"/>
      <c r="Q171" s="342"/>
      <c r="R171" s="342"/>
      <c r="S171" s="342"/>
      <c r="T171" s="342"/>
      <c r="U171" s="342"/>
    </row>
    <row r="172" spans="1:21">
      <c r="A172" s="342"/>
      <c r="B172" s="342"/>
      <c r="C172" s="342"/>
      <c r="D172" s="342"/>
      <c r="E172" s="342"/>
      <c r="F172" s="342"/>
      <c r="G172" s="342"/>
      <c r="H172" s="342"/>
      <c r="I172" s="342"/>
      <c r="J172" s="342"/>
      <c r="K172" s="342"/>
      <c r="L172" s="342"/>
      <c r="M172" s="342"/>
      <c r="N172" s="342"/>
      <c r="O172" s="342"/>
      <c r="P172" s="342"/>
      <c r="Q172" s="342"/>
      <c r="R172" s="342"/>
      <c r="S172" s="342"/>
      <c r="T172" s="342"/>
      <c r="U172" s="342"/>
    </row>
    <row r="173" spans="1:21">
      <c r="A173" s="342"/>
      <c r="B173" s="342"/>
      <c r="C173" s="342"/>
      <c r="D173" s="342"/>
      <c r="E173" s="342"/>
      <c r="F173" s="342"/>
      <c r="G173" s="342"/>
      <c r="H173" s="342"/>
      <c r="I173" s="342"/>
      <c r="J173" s="342"/>
      <c r="K173" s="342"/>
      <c r="L173" s="342"/>
      <c r="M173" s="342"/>
      <c r="N173" s="342"/>
      <c r="O173" s="342"/>
      <c r="P173" s="342"/>
      <c r="Q173" s="342"/>
      <c r="R173" s="342"/>
      <c r="S173" s="342"/>
      <c r="T173" s="342"/>
      <c r="U173" s="342"/>
    </row>
    <row r="174" spans="1:21">
      <c r="A174" s="342"/>
      <c r="B174" s="342"/>
      <c r="C174" s="342"/>
      <c r="D174" s="342"/>
      <c r="E174" s="342"/>
      <c r="F174" s="342"/>
      <c r="G174" s="342"/>
      <c r="H174" s="342"/>
      <c r="I174" s="342"/>
      <c r="J174" s="342"/>
      <c r="K174" s="342"/>
      <c r="L174" s="342"/>
      <c r="M174" s="342"/>
      <c r="N174" s="342"/>
      <c r="O174" s="342"/>
      <c r="P174" s="342"/>
      <c r="Q174" s="342"/>
      <c r="R174" s="342"/>
      <c r="S174" s="342"/>
      <c r="T174" s="342"/>
      <c r="U174" s="342"/>
    </row>
  </sheetData>
  <hyperlinks>
    <hyperlink ref="V10" r:id="rId1" xr:uid="{1D60DE87-8FFA-4948-A29C-AB0B89B7DD9B}"/>
    <hyperlink ref="V11" r:id="rId2" xr:uid="{5F7DBB92-02F5-4A9B-8737-3E8E7D2959E9}"/>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978CE-4EB3-4227-BC28-FF082201E799}">
  <dimension ref="A1:AG263"/>
  <sheetViews>
    <sheetView zoomScale="90" zoomScaleNormal="90" workbookViewId="0">
      <selection activeCell="O246" sqref="O246"/>
    </sheetView>
  </sheetViews>
  <sheetFormatPr defaultRowHeight="13.2"/>
  <sheetData>
    <row r="1" spans="1:33">
      <c r="A1" s="342"/>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row>
    <row r="2" spans="1:33">
      <c r="A2" s="342"/>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row>
    <row r="3" spans="1:33">
      <c r="A3" s="342"/>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row>
    <row r="4" spans="1:33">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row>
    <row r="5" spans="1:33" ht="14.4">
      <c r="A5" s="342"/>
      <c r="B5" s="343"/>
      <c r="C5" s="343"/>
      <c r="D5" s="343"/>
      <c r="E5" s="343"/>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row>
    <row r="6" spans="1:33" ht="14.4">
      <c r="A6" s="342"/>
      <c r="B6" s="343"/>
      <c r="C6" s="344"/>
      <c r="D6" s="344"/>
      <c r="E6" s="344"/>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row>
    <row r="7" spans="1:33">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row>
    <row r="8" spans="1:33">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row>
    <row r="9" spans="1:33">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row>
    <row r="10" spans="1:33">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row>
    <row r="11" spans="1:33">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row>
    <row r="12" spans="1:33">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row>
    <row r="13" spans="1:33">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row>
    <row r="14" spans="1:33">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row>
    <row r="15" spans="1:33">
      <c r="A15" s="342"/>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row>
    <row r="16" spans="1:33">
      <c r="A16" s="342"/>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row>
    <row r="17" spans="1:33">
      <c r="A17" s="342"/>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row>
    <row r="18" spans="1:33">
      <c r="A18" s="342"/>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row>
    <row r="19" spans="1:33">
      <c r="A19" s="342"/>
      <c r="B19" s="342"/>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row>
    <row r="20" spans="1:33">
      <c r="A20" s="342"/>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row>
    <row r="21" spans="1:33">
      <c r="A21" s="342"/>
      <c r="B21" s="342"/>
      <c r="C21" s="342"/>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row>
    <row r="22" spans="1:33">
      <c r="A22" s="342"/>
      <c r="B22" s="342"/>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row>
    <row r="23" spans="1:33">
      <c r="A23" s="342"/>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row>
    <row r="24" spans="1:33">
      <c r="A24" s="342"/>
      <c r="B24" s="342"/>
      <c r="C24" s="342"/>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row>
    <row r="25" spans="1:33">
      <c r="A25" s="342"/>
      <c r="B25" s="342"/>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row>
    <row r="26" spans="1:33">
      <c r="A26" s="342"/>
      <c r="B26" s="342"/>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row>
    <row r="27" spans="1:33">
      <c r="A27" s="342"/>
      <c r="B27" s="342"/>
      <c r="C27" s="342"/>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row>
    <row r="28" spans="1:33">
      <c r="A28" s="342"/>
      <c r="B28" s="342"/>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row>
    <row r="29" spans="1:33">
      <c r="A29" s="342"/>
      <c r="B29" s="342"/>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row>
    <row r="30" spans="1:33">
      <c r="A30" s="342"/>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row>
    <row r="31" spans="1:33">
      <c r="A31" s="342"/>
      <c r="B31" s="342"/>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row>
    <row r="32" spans="1:33">
      <c r="A32" s="342"/>
      <c r="B32" s="342"/>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row>
    <row r="33" spans="1:33">
      <c r="A33" s="342"/>
      <c r="B33" s="342"/>
      <c r="C33" s="342"/>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row>
    <row r="34" spans="1:33">
      <c r="A34" s="342"/>
      <c r="B34" s="342"/>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row>
    <row r="35" spans="1:33">
      <c r="A35" s="342"/>
      <c r="B35" s="342"/>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row>
    <row r="36" spans="1:33">
      <c r="A36" s="342"/>
      <c r="B36" s="342"/>
      <c r="C36" s="342"/>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row>
    <row r="37" spans="1:33">
      <c r="A37" s="342"/>
      <c r="B37" s="342"/>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row>
    <row r="38" spans="1:33">
      <c r="A38" s="342"/>
      <c r="B38" s="342"/>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row>
    <row r="39" spans="1:33">
      <c r="A39" s="342"/>
      <c r="B39" s="342"/>
      <c r="C39" s="342"/>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row>
    <row r="40" spans="1:33">
      <c r="A40" s="342"/>
      <c r="B40" s="342"/>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row>
    <row r="41" spans="1:33">
      <c r="A41" s="342"/>
      <c r="B41" s="342"/>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row>
    <row r="42" spans="1:33">
      <c r="A42" s="342"/>
      <c r="B42" s="342"/>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row>
    <row r="43" spans="1:33">
      <c r="A43" s="342"/>
      <c r="B43" s="342"/>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row>
    <row r="44" spans="1:33">
      <c r="A44" s="342"/>
      <c r="B44" s="342"/>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row>
    <row r="45" spans="1:33">
      <c r="A45" s="342"/>
      <c r="B45" s="342"/>
      <c r="C45" s="342"/>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row>
    <row r="46" spans="1:33">
      <c r="A46" s="342"/>
      <c r="B46" s="342"/>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row>
    <row r="47" spans="1:33">
      <c r="A47" s="342"/>
      <c r="B47" s="342"/>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row>
    <row r="48" spans="1:33">
      <c r="A48" s="342"/>
      <c r="B48" s="342"/>
      <c r="C48" s="342"/>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row>
    <row r="49" spans="1:33">
      <c r="A49" s="342"/>
      <c r="B49" s="342"/>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row>
    <row r="50" spans="1:33">
      <c r="A50" s="342"/>
      <c r="B50" s="342"/>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row>
    <row r="51" spans="1:33">
      <c r="A51" s="342"/>
      <c r="B51" s="342"/>
      <c r="C51" s="342"/>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row>
    <row r="52" spans="1:33">
      <c r="A52" s="342"/>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row>
    <row r="53" spans="1:33">
      <c r="A53" s="342"/>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row>
    <row r="54" spans="1:33">
      <c r="A54" s="342"/>
      <c r="B54" s="342"/>
      <c r="C54" s="342"/>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row>
    <row r="55" spans="1:33">
      <c r="A55" s="342"/>
      <c r="B55" s="342"/>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row>
    <row r="56" spans="1:33">
      <c r="A56" s="342"/>
      <c r="B56" s="342"/>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row>
    <row r="57" spans="1:33">
      <c r="A57" s="342"/>
      <c r="B57" s="342"/>
      <c r="C57" s="342"/>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row>
    <row r="58" spans="1:33">
      <c r="A58" s="342"/>
      <c r="B58" s="342"/>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row>
    <row r="59" spans="1:33">
      <c r="A59" s="342"/>
      <c r="B59" s="342"/>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row>
    <row r="60" spans="1:33">
      <c r="A60" s="342"/>
      <c r="B60" s="342"/>
      <c r="C60" s="342"/>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row>
    <row r="61" spans="1:33">
      <c r="A61" s="342"/>
      <c r="B61" s="342"/>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row>
    <row r="62" spans="1:33">
      <c r="A62" s="342"/>
      <c r="B62" s="342"/>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row>
    <row r="63" spans="1:33">
      <c r="A63" s="342"/>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row>
    <row r="64" spans="1:33">
      <c r="A64" s="342"/>
      <c r="B64" s="342"/>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row>
    <row r="65" spans="1:33">
      <c r="A65" s="342"/>
      <c r="B65" s="342"/>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row>
    <row r="66" spans="1:33">
      <c r="A66" s="342"/>
      <c r="B66" s="342"/>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row>
    <row r="67" spans="1:33">
      <c r="A67" s="342"/>
      <c r="B67" s="342"/>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row>
    <row r="68" spans="1:33">
      <c r="A68" s="342"/>
      <c r="B68" s="342"/>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row>
    <row r="69" spans="1:33">
      <c r="A69" s="342"/>
      <c r="B69" s="342"/>
      <c r="C69" s="342"/>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row>
    <row r="70" spans="1:33">
      <c r="A70" s="342"/>
      <c r="B70" s="342"/>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row>
    <row r="71" spans="1:33">
      <c r="A71" s="342"/>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row>
    <row r="72" spans="1:33">
      <c r="A72" s="342"/>
      <c r="B72" s="342"/>
      <c r="C72" s="342"/>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row>
    <row r="73" spans="1:33">
      <c r="A73" s="342"/>
      <c r="B73" s="342"/>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row>
    <row r="74" spans="1:33">
      <c r="A74" s="342"/>
      <c r="B74" s="342"/>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row>
    <row r="75" spans="1:33">
      <c r="A75" s="342"/>
      <c r="B75" s="342"/>
      <c r="C75" s="342"/>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342"/>
      <c r="AG75" s="342"/>
    </row>
    <row r="76" spans="1:33">
      <c r="A76" s="342"/>
      <c r="B76" s="342"/>
      <c r="C76" s="342"/>
      <c r="D76" s="342"/>
      <c r="E76" s="342"/>
      <c r="F76" s="342"/>
      <c r="G76" s="342"/>
      <c r="H76" s="342"/>
      <c r="I76" s="342"/>
      <c r="J76" s="342"/>
      <c r="K76" s="342"/>
      <c r="L76" s="342"/>
      <c r="M76" s="342"/>
      <c r="N76" s="342"/>
      <c r="O76" s="342"/>
      <c r="P76" s="342"/>
      <c r="Q76" s="342"/>
      <c r="R76" s="342"/>
      <c r="S76" s="342"/>
      <c r="T76" s="342"/>
      <c r="U76" s="342"/>
      <c r="V76" s="342"/>
      <c r="W76" s="342"/>
      <c r="X76" s="342"/>
      <c r="Y76" s="342"/>
      <c r="Z76" s="342"/>
      <c r="AA76" s="342"/>
      <c r="AB76" s="342"/>
      <c r="AC76" s="342"/>
      <c r="AD76" s="342"/>
      <c r="AE76" s="342"/>
      <c r="AF76" s="342"/>
      <c r="AG76" s="342"/>
    </row>
    <row r="77" spans="1:33">
      <c r="A77" s="342"/>
      <c r="B77" s="342"/>
      <c r="C77" s="342"/>
      <c r="D77" s="342"/>
      <c r="E77" s="342"/>
      <c r="F77" s="342"/>
      <c r="G77" s="342"/>
      <c r="H77" s="342"/>
      <c r="I77" s="342"/>
      <c r="J77" s="342"/>
      <c r="K77" s="342"/>
      <c r="L77" s="342"/>
      <c r="M77" s="342"/>
      <c r="N77" s="342"/>
      <c r="O77" s="342"/>
      <c r="P77" s="342"/>
      <c r="Q77" s="342"/>
      <c r="R77" s="342"/>
      <c r="S77" s="342"/>
      <c r="T77" s="342"/>
      <c r="U77" s="342"/>
      <c r="V77" s="342"/>
      <c r="W77" s="342"/>
      <c r="X77" s="342"/>
      <c r="Y77" s="342"/>
      <c r="Z77" s="342"/>
      <c r="AA77" s="342"/>
      <c r="AB77" s="342"/>
      <c r="AC77" s="342"/>
      <c r="AD77" s="342"/>
      <c r="AE77" s="342"/>
      <c r="AF77" s="342"/>
      <c r="AG77" s="342"/>
    </row>
    <row r="78" spans="1:33">
      <c r="A78" s="342"/>
      <c r="B78" s="342"/>
      <c r="C78" s="342"/>
      <c r="D78" s="342"/>
      <c r="E78" s="342"/>
      <c r="F78" s="342"/>
      <c r="G78" s="342"/>
      <c r="H78" s="342"/>
      <c r="I78" s="342"/>
      <c r="J78" s="342"/>
      <c r="K78" s="342"/>
      <c r="L78" s="342"/>
      <c r="M78" s="342"/>
      <c r="N78" s="342"/>
      <c r="O78" s="342"/>
      <c r="P78" s="342"/>
      <c r="Q78" s="342"/>
      <c r="R78" s="342"/>
      <c r="S78" s="342"/>
      <c r="T78" s="342"/>
      <c r="U78" s="342"/>
      <c r="V78" s="342"/>
      <c r="W78" s="342"/>
      <c r="X78" s="342"/>
      <c r="Y78" s="342"/>
      <c r="Z78" s="342"/>
      <c r="AA78" s="342"/>
      <c r="AB78" s="342"/>
      <c r="AC78" s="342"/>
      <c r="AD78" s="342"/>
      <c r="AE78" s="342"/>
      <c r="AF78" s="342"/>
      <c r="AG78" s="342"/>
    </row>
    <row r="79" spans="1:33">
      <c r="A79" s="342"/>
      <c r="B79" s="342"/>
      <c r="C79" s="342"/>
      <c r="D79" s="342"/>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342"/>
      <c r="AG79" s="342"/>
    </row>
    <row r="80" spans="1:33">
      <c r="A80" s="342"/>
      <c r="B80" s="342"/>
      <c r="C80" s="342"/>
      <c r="D80" s="342"/>
      <c r="E80" s="342"/>
      <c r="F80" s="342"/>
      <c r="G80" s="342"/>
      <c r="H80" s="342"/>
      <c r="I80" s="342"/>
      <c r="J80" s="342"/>
      <c r="K80" s="342"/>
      <c r="L80" s="342"/>
      <c r="M80" s="342"/>
      <c r="N80" s="342"/>
      <c r="O80" s="342"/>
      <c r="P80" s="342"/>
      <c r="Q80" s="342"/>
      <c r="R80" s="342"/>
      <c r="S80" s="342"/>
      <c r="T80" s="342"/>
      <c r="U80" s="342"/>
      <c r="V80" s="342"/>
      <c r="W80" s="342"/>
      <c r="X80" s="342"/>
      <c r="Y80" s="342"/>
      <c r="Z80" s="342"/>
      <c r="AA80" s="342"/>
      <c r="AB80" s="342"/>
      <c r="AC80" s="342"/>
      <c r="AD80" s="342"/>
      <c r="AE80" s="342"/>
      <c r="AF80" s="342"/>
      <c r="AG80" s="342"/>
    </row>
    <row r="81" spans="1:33">
      <c r="A81" s="342"/>
      <c r="B81" s="342"/>
      <c r="C81" s="342"/>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c r="AC81" s="342"/>
      <c r="AD81" s="342"/>
      <c r="AE81" s="342"/>
      <c r="AF81" s="342"/>
      <c r="AG81" s="342"/>
    </row>
    <row r="82" spans="1:33">
      <c r="A82" s="342"/>
      <c r="B82" s="342"/>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c r="AC82" s="342"/>
      <c r="AD82" s="342"/>
      <c r="AE82" s="342"/>
      <c r="AF82" s="342"/>
      <c r="AG82" s="342"/>
    </row>
    <row r="83" spans="1:33">
      <c r="A83" s="342"/>
      <c r="B83" s="342"/>
      <c r="C83" s="342"/>
      <c r="D83" s="342"/>
      <c r="E83" s="342"/>
      <c r="F83" s="342"/>
      <c r="G83" s="342"/>
      <c r="H83" s="342"/>
      <c r="I83" s="342"/>
      <c r="J83" s="342"/>
      <c r="K83" s="342"/>
      <c r="L83" s="342"/>
      <c r="M83" s="342"/>
      <c r="N83" s="342"/>
      <c r="O83" s="342"/>
      <c r="P83" s="342"/>
      <c r="Q83" s="342"/>
      <c r="R83" s="342"/>
      <c r="S83" s="342"/>
      <c r="T83" s="342"/>
      <c r="U83" s="342"/>
      <c r="V83" s="342"/>
      <c r="W83" s="342"/>
      <c r="X83" s="342"/>
      <c r="Y83" s="342"/>
      <c r="Z83" s="342"/>
      <c r="AA83" s="342"/>
      <c r="AB83" s="342"/>
      <c r="AC83" s="342"/>
      <c r="AD83" s="342"/>
      <c r="AE83" s="342"/>
      <c r="AF83" s="342"/>
      <c r="AG83" s="342"/>
    </row>
    <row r="84" spans="1:33">
      <c r="A84" s="342"/>
      <c r="B84" s="342"/>
      <c r="C84" s="342"/>
      <c r="D84" s="342"/>
      <c r="E84" s="342"/>
      <c r="F84" s="342"/>
      <c r="G84" s="342"/>
      <c r="H84" s="342"/>
      <c r="I84" s="342"/>
      <c r="J84" s="342"/>
      <c r="K84" s="342"/>
      <c r="L84" s="342"/>
      <c r="M84" s="342"/>
      <c r="N84" s="342"/>
      <c r="O84" s="342"/>
      <c r="P84" s="342"/>
      <c r="Q84" s="342"/>
      <c r="R84" s="342"/>
      <c r="S84" s="342"/>
      <c r="T84" s="342"/>
      <c r="U84" s="342"/>
      <c r="V84" s="342"/>
      <c r="W84" s="342"/>
      <c r="X84" s="342"/>
      <c r="Y84" s="342"/>
      <c r="Z84" s="342"/>
      <c r="AA84" s="342"/>
      <c r="AB84" s="342"/>
      <c r="AC84" s="342"/>
      <c r="AD84" s="342"/>
      <c r="AE84" s="342"/>
      <c r="AF84" s="342"/>
      <c r="AG84" s="342"/>
    </row>
    <row r="85" spans="1:33">
      <c r="A85" s="342"/>
      <c r="B85" s="342"/>
      <c r="C85" s="342"/>
      <c r="D85" s="342"/>
      <c r="E85" s="342"/>
      <c r="F85" s="342"/>
      <c r="G85" s="342"/>
      <c r="H85" s="342"/>
      <c r="I85" s="342"/>
      <c r="J85" s="342"/>
      <c r="K85" s="342"/>
      <c r="L85" s="342"/>
      <c r="M85" s="342"/>
      <c r="N85" s="342"/>
      <c r="O85" s="342"/>
      <c r="P85" s="342"/>
      <c r="Q85" s="342"/>
      <c r="R85" s="342"/>
      <c r="S85" s="342"/>
      <c r="T85" s="342"/>
      <c r="U85" s="342"/>
      <c r="V85" s="342"/>
      <c r="W85" s="342"/>
      <c r="X85" s="342"/>
      <c r="Y85" s="342"/>
      <c r="Z85" s="342"/>
      <c r="AA85" s="342"/>
      <c r="AB85" s="342"/>
      <c r="AC85" s="342"/>
      <c r="AD85" s="342"/>
      <c r="AE85" s="342"/>
      <c r="AF85" s="342"/>
      <c r="AG85" s="342"/>
    </row>
    <row r="86" spans="1:33">
      <c r="A86" s="342"/>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row>
    <row r="87" spans="1:33">
      <c r="A87" s="342"/>
      <c r="B87" s="342"/>
      <c r="C87" s="342"/>
      <c r="D87" s="342"/>
      <c r="E87" s="342"/>
      <c r="F87" s="342"/>
      <c r="G87" s="342"/>
      <c r="H87" s="342"/>
      <c r="I87" s="342"/>
      <c r="J87" s="342"/>
      <c r="K87" s="342"/>
      <c r="L87" s="342"/>
      <c r="M87" s="342"/>
      <c r="N87" s="342"/>
      <c r="O87" s="342"/>
      <c r="P87" s="342"/>
      <c r="Q87" s="342"/>
      <c r="R87" s="342"/>
      <c r="S87" s="342"/>
      <c r="T87" s="342"/>
      <c r="U87" s="342"/>
      <c r="V87" s="342"/>
      <c r="W87" s="342"/>
      <c r="X87" s="342"/>
      <c r="Y87" s="342"/>
      <c r="Z87" s="342"/>
      <c r="AA87" s="342"/>
      <c r="AB87" s="342"/>
      <c r="AC87" s="342"/>
      <c r="AD87" s="342"/>
      <c r="AE87" s="342"/>
      <c r="AF87" s="342"/>
      <c r="AG87" s="342"/>
    </row>
    <row r="88" spans="1:33">
      <c r="A88" s="342"/>
      <c r="B88" s="342"/>
      <c r="C88" s="342"/>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row>
    <row r="89" spans="1:33">
      <c r="A89" s="342"/>
      <c r="B89" s="342"/>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row>
    <row r="90" spans="1:33">
      <c r="A90" s="342"/>
      <c r="B90" s="342"/>
      <c r="C90" s="342"/>
      <c r="D90" s="342"/>
      <c r="E90" s="342"/>
      <c r="F90" s="342"/>
      <c r="G90" s="342"/>
      <c r="H90" s="342"/>
      <c r="I90" s="342"/>
      <c r="J90" s="342"/>
      <c r="K90" s="342"/>
      <c r="L90" s="342"/>
      <c r="M90" s="342"/>
      <c r="N90" s="342"/>
      <c r="O90" s="342"/>
      <c r="P90" s="342"/>
      <c r="Q90" s="342"/>
      <c r="R90" s="342"/>
      <c r="S90" s="342"/>
      <c r="T90" s="342"/>
      <c r="U90" s="342"/>
      <c r="V90" s="342"/>
      <c r="W90" s="342"/>
      <c r="X90" s="342"/>
      <c r="Y90" s="342"/>
      <c r="Z90" s="342"/>
      <c r="AA90" s="342"/>
      <c r="AB90" s="342"/>
      <c r="AC90" s="342"/>
      <c r="AD90" s="342"/>
      <c r="AE90" s="342"/>
      <c r="AF90" s="342"/>
      <c r="AG90" s="342"/>
    </row>
    <row r="91" spans="1:33">
      <c r="A91" s="342"/>
      <c r="B91" s="342"/>
      <c r="C91" s="342"/>
      <c r="D91" s="342"/>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342"/>
      <c r="AG91" s="342"/>
    </row>
    <row r="92" spans="1:33">
      <c r="A92" s="342"/>
      <c r="B92" s="342"/>
      <c r="C92" s="342"/>
      <c r="D92" s="342"/>
      <c r="E92" s="342"/>
      <c r="F92" s="342"/>
      <c r="G92" s="342"/>
      <c r="H92" s="342"/>
      <c r="I92" s="342"/>
      <c r="J92" s="342"/>
      <c r="K92" s="342"/>
      <c r="L92" s="342"/>
      <c r="M92" s="342"/>
      <c r="N92" s="342"/>
      <c r="O92" s="342"/>
      <c r="P92" s="342"/>
      <c r="Q92" s="342"/>
      <c r="R92" s="342"/>
      <c r="S92" s="342"/>
      <c r="T92" s="342"/>
      <c r="U92" s="342"/>
      <c r="V92" s="342"/>
      <c r="W92" s="342"/>
      <c r="X92" s="342"/>
      <c r="Y92" s="342"/>
      <c r="Z92" s="342"/>
      <c r="AA92" s="342"/>
      <c r="AB92" s="342"/>
      <c r="AC92" s="342"/>
      <c r="AD92" s="342"/>
      <c r="AE92" s="342"/>
      <c r="AF92" s="342"/>
      <c r="AG92" s="342"/>
    </row>
    <row r="93" spans="1:33">
      <c r="A93" s="342"/>
      <c r="B93" s="342"/>
      <c r="C93" s="342"/>
      <c r="D93" s="342"/>
      <c r="E93" s="342"/>
      <c r="F93" s="342"/>
      <c r="G93" s="342"/>
      <c r="H93" s="342"/>
      <c r="I93" s="342"/>
      <c r="J93" s="342"/>
      <c r="K93" s="342"/>
      <c r="L93" s="342"/>
      <c r="M93" s="342"/>
      <c r="N93" s="342"/>
      <c r="O93" s="342"/>
      <c r="P93" s="342"/>
      <c r="Q93" s="342"/>
      <c r="R93" s="342"/>
      <c r="S93" s="342"/>
      <c r="T93" s="342"/>
      <c r="U93" s="342"/>
      <c r="V93" s="342"/>
      <c r="W93" s="342"/>
      <c r="X93" s="342"/>
      <c r="Y93" s="342"/>
      <c r="Z93" s="342"/>
      <c r="AA93" s="342"/>
      <c r="AB93" s="342"/>
      <c r="AC93" s="342"/>
      <c r="AD93" s="342"/>
      <c r="AE93" s="342"/>
      <c r="AF93" s="342"/>
      <c r="AG93" s="342"/>
    </row>
    <row r="94" spans="1:33">
      <c r="A94" s="342"/>
      <c r="B94" s="342"/>
      <c r="C94" s="342"/>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row>
    <row r="95" spans="1:33">
      <c r="A95" s="342"/>
      <c r="B95" s="342"/>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row>
    <row r="96" spans="1:33">
      <c r="A96" s="342"/>
      <c r="B96" s="342"/>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row>
    <row r="97" spans="1:33">
      <c r="A97" s="342"/>
      <c r="B97" s="342"/>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row>
    <row r="98" spans="1:33">
      <c r="A98" s="342"/>
      <c r="B98" s="342"/>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row>
    <row r="99" spans="1:33">
      <c r="A99" s="342"/>
      <c r="B99" s="342"/>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row>
    <row r="100" spans="1:33">
      <c r="A100" s="342"/>
      <c r="B100" s="342"/>
      <c r="C100" s="342"/>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row>
    <row r="101" spans="1:33">
      <c r="A101" s="342"/>
      <c r="B101" s="342"/>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row>
    <row r="102" spans="1:33">
      <c r="A102" s="342"/>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row>
    <row r="103" spans="1:33">
      <c r="A103" s="342"/>
      <c r="B103" s="342"/>
      <c r="C103" s="342"/>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row>
    <row r="104" spans="1:33">
      <c r="A104" s="342"/>
      <c r="B104" s="342"/>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row>
    <row r="105" spans="1:33">
      <c r="A105" s="342"/>
      <c r="B105" s="342"/>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row>
    <row r="106" spans="1:33">
      <c r="A106" s="342"/>
      <c r="B106" s="342"/>
      <c r="C106" s="342"/>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row>
    <row r="107" spans="1:33">
      <c r="A107" s="342"/>
      <c r="B107" s="342"/>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row>
    <row r="108" spans="1:33">
      <c r="A108" s="342"/>
      <c r="B108" s="342"/>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row>
    <row r="109" spans="1:33">
      <c r="A109" s="342"/>
      <c r="B109" s="342"/>
      <c r="C109" s="342"/>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row>
    <row r="110" spans="1:33">
      <c r="A110" s="342"/>
      <c r="B110" s="342"/>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row>
    <row r="111" spans="1:33">
      <c r="A111" s="342"/>
      <c r="B111" s="342"/>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row>
    <row r="112" spans="1:33">
      <c r="A112" s="342"/>
      <c r="B112" s="342"/>
      <c r="C112" s="342"/>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row>
    <row r="113" spans="1:33">
      <c r="A113" s="342"/>
      <c r="B113" s="342"/>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row>
    <row r="114" spans="1:33">
      <c r="A114" s="342"/>
      <c r="B114" s="342"/>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row>
    <row r="115" spans="1:33">
      <c r="A115" s="342"/>
      <c r="B115" s="342"/>
      <c r="C115" s="342"/>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row>
    <row r="116" spans="1:33">
      <c r="A116" s="342"/>
      <c r="B116" s="342"/>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row>
    <row r="117" spans="1:33">
      <c r="A117" s="342"/>
      <c r="B117" s="342"/>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row>
    <row r="118" spans="1:33">
      <c r="A118" s="342"/>
      <c r="B118" s="342"/>
      <c r="C118" s="342"/>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row>
    <row r="119" spans="1:33">
      <c r="A119" s="342"/>
      <c r="B119" s="342"/>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row>
    <row r="120" spans="1:33">
      <c r="A120" s="342"/>
      <c r="B120" s="342"/>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row>
    <row r="121" spans="1:33">
      <c r="A121" s="342"/>
      <c r="B121" s="342"/>
      <c r="C121" s="342"/>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row>
    <row r="122" spans="1:33">
      <c r="A122" s="342"/>
      <c r="B122" s="342"/>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row>
    <row r="123" spans="1:33">
      <c r="A123" s="342"/>
      <c r="B123" s="342"/>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row>
    <row r="124" spans="1:33">
      <c r="A124" s="342"/>
      <c r="B124" s="342"/>
      <c r="C124" s="342"/>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row>
    <row r="125" spans="1:33">
      <c r="A125" s="342"/>
      <c r="B125" s="342"/>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row>
    <row r="126" spans="1:33">
      <c r="A126" s="342"/>
      <c r="B126" s="342"/>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row>
    <row r="127" spans="1:33">
      <c r="A127" s="342"/>
      <c r="B127" s="342"/>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row>
    <row r="128" spans="1:33">
      <c r="A128" s="342"/>
      <c r="B128" s="342"/>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row>
    <row r="129" spans="1:33">
      <c r="A129" s="342"/>
      <c r="B129" s="342"/>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row>
    <row r="130" spans="1:33">
      <c r="A130" s="342"/>
      <c r="B130" s="342"/>
      <c r="C130" s="342"/>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row>
    <row r="131" spans="1:33">
      <c r="A131" s="342"/>
      <c r="B131" s="342"/>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row>
    <row r="132" spans="1:33">
      <c r="A132" s="342"/>
      <c r="B132" s="342"/>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row>
    <row r="133" spans="1:33">
      <c r="A133" s="342"/>
      <c r="B133" s="342"/>
      <c r="C133" s="342"/>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row>
    <row r="134" spans="1:33">
      <c r="A134" s="342"/>
      <c r="B134" s="342"/>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row>
    <row r="135" spans="1:33">
      <c r="A135" s="342"/>
      <c r="B135" s="342"/>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row>
    <row r="136" spans="1:33">
      <c r="A136" s="342"/>
      <c r="B136" s="342"/>
      <c r="C136" s="342"/>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row>
    <row r="137" spans="1:33">
      <c r="A137" s="342"/>
      <c r="B137" s="342"/>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row>
    <row r="138" spans="1:33">
      <c r="A138" s="342"/>
      <c r="B138" s="342"/>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row>
    <row r="139" spans="1:33">
      <c r="A139" s="342"/>
      <c r="B139" s="342"/>
      <c r="C139" s="342"/>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row>
    <row r="140" spans="1:33">
      <c r="A140" s="342"/>
      <c r="B140" s="342"/>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row>
    <row r="141" spans="1:33">
      <c r="A141" s="342"/>
      <c r="B141" s="342"/>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row>
    <row r="142" spans="1:33">
      <c r="A142" s="342"/>
      <c r="B142" s="342"/>
      <c r="C142" s="342"/>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row>
    <row r="143" spans="1:33">
      <c r="A143" s="342"/>
      <c r="B143" s="342"/>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row>
    <row r="144" spans="1:33">
      <c r="A144" s="342"/>
      <c r="B144" s="342"/>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row>
    <row r="145" spans="1:33">
      <c r="A145" s="342"/>
      <c r="B145" s="342"/>
      <c r="C145" s="342"/>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row>
    <row r="146" spans="1:33">
      <c r="A146" s="342"/>
      <c r="B146" s="342"/>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row>
    <row r="147" spans="1:33">
      <c r="A147" s="342"/>
      <c r="B147" s="342"/>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row>
    <row r="148" spans="1:33">
      <c r="A148" s="342"/>
      <c r="B148" s="342"/>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row>
    <row r="149" spans="1:33">
      <c r="A149" s="342"/>
      <c r="B149" s="342"/>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row>
    <row r="150" spans="1:33">
      <c r="A150" s="342"/>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row>
    <row r="151" spans="1:33">
      <c r="A151" s="342"/>
      <c r="B151" s="342"/>
      <c r="C151" s="342"/>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row>
    <row r="152" spans="1:33">
      <c r="A152" s="342"/>
      <c r="B152" s="342"/>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row>
    <row r="153" spans="1:33">
      <c r="A153" s="342"/>
      <c r="B153" s="342"/>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row>
    <row r="154" spans="1:33">
      <c r="A154" s="342"/>
      <c r="B154" s="342"/>
      <c r="C154" s="342"/>
      <c r="D154" s="342"/>
      <c r="E154" s="342"/>
      <c r="F154" s="342"/>
      <c r="G154" s="342"/>
      <c r="H154" s="342"/>
      <c r="I154" s="342"/>
      <c r="J154" s="342"/>
      <c r="K154" s="342"/>
      <c r="L154" s="342"/>
      <c r="M154" s="342"/>
      <c r="N154" s="342"/>
      <c r="O154" s="342"/>
      <c r="P154" s="342"/>
      <c r="Q154" s="342"/>
      <c r="R154" s="342"/>
      <c r="S154" s="342"/>
      <c r="T154" s="342"/>
      <c r="U154" s="342"/>
      <c r="V154" s="342"/>
      <c r="W154" s="342"/>
      <c r="X154" s="342"/>
      <c r="Y154" s="342"/>
      <c r="Z154" s="342"/>
      <c r="AA154" s="342"/>
      <c r="AB154" s="342"/>
      <c r="AC154" s="342"/>
      <c r="AD154" s="342"/>
      <c r="AE154" s="342"/>
      <c r="AF154" s="342"/>
      <c r="AG154" s="342"/>
    </row>
    <row r="155" spans="1:33">
      <c r="A155" s="342"/>
      <c r="B155" s="342"/>
      <c r="C155" s="342"/>
      <c r="D155" s="342"/>
      <c r="E155" s="342"/>
      <c r="F155" s="342"/>
      <c r="G155" s="342"/>
      <c r="H155" s="342"/>
      <c r="I155" s="342"/>
      <c r="J155" s="342"/>
      <c r="K155" s="342"/>
      <c r="L155" s="342"/>
      <c r="M155" s="342"/>
      <c r="N155" s="342"/>
      <c r="O155" s="342"/>
      <c r="P155" s="342"/>
      <c r="Q155" s="342"/>
      <c r="R155" s="342"/>
      <c r="S155" s="342"/>
      <c r="T155" s="342"/>
      <c r="U155" s="342"/>
      <c r="V155" s="342"/>
      <c r="W155" s="342"/>
      <c r="X155" s="342"/>
      <c r="Y155" s="342"/>
      <c r="Z155" s="342"/>
      <c r="AA155" s="342"/>
      <c r="AB155" s="342"/>
      <c r="AC155" s="342"/>
      <c r="AD155" s="342"/>
      <c r="AE155" s="342"/>
      <c r="AF155" s="342"/>
      <c r="AG155" s="342"/>
    </row>
    <row r="156" spans="1:33">
      <c r="A156" s="342"/>
      <c r="B156" s="342"/>
      <c r="C156" s="342"/>
      <c r="D156" s="342"/>
      <c r="E156" s="342"/>
      <c r="F156" s="342"/>
      <c r="G156" s="342"/>
      <c r="H156" s="342"/>
      <c r="I156" s="342"/>
      <c r="J156" s="342"/>
      <c r="K156" s="342"/>
      <c r="L156" s="342"/>
      <c r="M156" s="342"/>
      <c r="N156" s="342"/>
      <c r="O156" s="342"/>
      <c r="P156" s="342"/>
      <c r="Q156" s="342"/>
      <c r="R156" s="342"/>
      <c r="S156" s="342"/>
      <c r="T156" s="342"/>
      <c r="U156" s="342"/>
      <c r="V156" s="342"/>
      <c r="W156" s="342"/>
      <c r="X156" s="342"/>
      <c r="Y156" s="342"/>
      <c r="Z156" s="342"/>
      <c r="AA156" s="342"/>
      <c r="AB156" s="342"/>
      <c r="AC156" s="342"/>
      <c r="AD156" s="342"/>
      <c r="AE156" s="342"/>
      <c r="AF156" s="342"/>
      <c r="AG156" s="342"/>
    </row>
    <row r="157" spans="1:33">
      <c r="A157" s="342"/>
      <c r="B157" s="342"/>
      <c r="C157" s="342"/>
      <c r="D157" s="342"/>
      <c r="E157" s="342"/>
      <c r="F157" s="342"/>
      <c r="G157" s="342"/>
      <c r="H157" s="342"/>
      <c r="I157" s="342"/>
      <c r="J157" s="342"/>
      <c r="K157" s="342"/>
      <c r="L157" s="342"/>
      <c r="M157" s="342"/>
      <c r="N157" s="342"/>
      <c r="O157" s="342"/>
      <c r="P157" s="342"/>
      <c r="Q157" s="342"/>
      <c r="R157" s="342"/>
      <c r="S157" s="342"/>
      <c r="T157" s="342"/>
      <c r="U157" s="342"/>
      <c r="V157" s="342"/>
      <c r="W157" s="342"/>
      <c r="X157" s="342"/>
      <c r="Y157" s="342"/>
      <c r="Z157" s="342"/>
      <c r="AA157" s="342"/>
      <c r="AB157" s="342"/>
      <c r="AC157" s="342"/>
      <c r="AD157" s="342"/>
      <c r="AE157" s="342"/>
      <c r="AF157" s="342"/>
      <c r="AG157" s="342"/>
    </row>
    <row r="158" spans="1:33">
      <c r="A158" s="342"/>
      <c r="B158" s="342"/>
      <c r="C158" s="342"/>
      <c r="D158" s="342"/>
      <c r="E158" s="342"/>
      <c r="F158" s="342"/>
      <c r="G158" s="342"/>
      <c r="H158" s="342"/>
      <c r="I158" s="342"/>
      <c r="J158" s="342"/>
      <c r="K158" s="342"/>
      <c r="L158" s="342"/>
      <c r="M158" s="342"/>
      <c r="N158" s="342"/>
      <c r="O158" s="342"/>
      <c r="P158" s="342"/>
      <c r="Q158" s="342"/>
      <c r="R158" s="342"/>
      <c r="S158" s="342"/>
      <c r="T158" s="342"/>
      <c r="U158" s="342"/>
      <c r="V158" s="342"/>
      <c r="W158" s="342"/>
      <c r="X158" s="342"/>
      <c r="Y158" s="342"/>
      <c r="Z158" s="342"/>
      <c r="AA158" s="342"/>
      <c r="AB158" s="342"/>
      <c r="AC158" s="342"/>
      <c r="AD158" s="342"/>
      <c r="AE158" s="342"/>
      <c r="AF158" s="342"/>
      <c r="AG158" s="342"/>
    </row>
    <row r="159" spans="1:33">
      <c r="A159" s="342"/>
      <c r="B159" s="342"/>
      <c r="C159" s="342"/>
      <c r="D159" s="342"/>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C159" s="342"/>
      <c r="AD159" s="342"/>
      <c r="AE159" s="342"/>
      <c r="AF159" s="342"/>
      <c r="AG159" s="342"/>
    </row>
    <row r="160" spans="1:33">
      <c r="A160" s="342"/>
      <c r="B160" s="342"/>
      <c r="C160" s="342"/>
      <c r="D160" s="342"/>
      <c r="E160" s="342"/>
      <c r="F160" s="342"/>
      <c r="G160" s="342"/>
      <c r="H160" s="342"/>
      <c r="I160" s="342"/>
      <c r="J160" s="342"/>
      <c r="K160" s="342"/>
      <c r="L160" s="342"/>
      <c r="M160" s="342"/>
      <c r="N160" s="342"/>
      <c r="O160" s="342"/>
      <c r="P160" s="342"/>
      <c r="Q160" s="342"/>
      <c r="R160" s="342"/>
      <c r="S160" s="342"/>
      <c r="T160" s="342"/>
      <c r="U160" s="342"/>
      <c r="V160" s="342"/>
      <c r="W160" s="342"/>
      <c r="X160" s="342"/>
      <c r="Y160" s="342"/>
      <c r="Z160" s="342"/>
      <c r="AA160" s="342"/>
      <c r="AB160" s="342"/>
      <c r="AC160" s="342"/>
      <c r="AD160" s="342"/>
      <c r="AE160" s="342"/>
      <c r="AF160" s="342"/>
      <c r="AG160" s="342"/>
    </row>
    <row r="161" spans="1:33">
      <c r="A161" s="342"/>
      <c r="B161" s="342"/>
      <c r="C161" s="342"/>
      <c r="D161" s="342"/>
      <c r="E161" s="342"/>
      <c r="F161" s="342"/>
      <c r="G161" s="342"/>
      <c r="H161" s="342"/>
      <c r="I161" s="342"/>
      <c r="J161" s="342"/>
      <c r="K161" s="342"/>
      <c r="L161" s="342"/>
      <c r="M161" s="342"/>
      <c r="N161" s="342"/>
      <c r="O161" s="342"/>
      <c r="P161" s="342"/>
      <c r="Q161" s="342"/>
      <c r="R161" s="342"/>
      <c r="S161" s="342"/>
      <c r="T161" s="342"/>
      <c r="U161" s="342"/>
      <c r="V161" s="342"/>
      <c r="W161" s="342"/>
      <c r="X161" s="342"/>
      <c r="Y161" s="342"/>
      <c r="Z161" s="342"/>
      <c r="AA161" s="342"/>
      <c r="AB161" s="342"/>
      <c r="AC161" s="342"/>
      <c r="AD161" s="342"/>
      <c r="AE161" s="342"/>
      <c r="AF161" s="342"/>
      <c r="AG161" s="342"/>
    </row>
    <row r="162" spans="1:33">
      <c r="A162" s="342"/>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342"/>
      <c r="AC162" s="342"/>
      <c r="AD162" s="342"/>
      <c r="AE162" s="342"/>
      <c r="AF162" s="342"/>
      <c r="AG162" s="342"/>
    </row>
    <row r="163" spans="1:33">
      <c r="A163" s="342"/>
      <c r="B163" s="342"/>
      <c r="C163" s="342"/>
      <c r="D163" s="342"/>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C163" s="342"/>
      <c r="AD163" s="342"/>
      <c r="AE163" s="342"/>
      <c r="AF163" s="342"/>
      <c r="AG163" s="342"/>
    </row>
    <row r="164" spans="1:33">
      <c r="A164" s="342"/>
      <c r="B164" s="342"/>
      <c r="C164" s="342"/>
      <c r="D164" s="342"/>
      <c r="E164" s="342"/>
      <c r="F164" s="342"/>
      <c r="G164" s="342"/>
      <c r="H164" s="342"/>
      <c r="I164" s="342"/>
      <c r="J164" s="342"/>
      <c r="K164" s="342"/>
      <c r="L164" s="342"/>
      <c r="M164" s="342"/>
      <c r="N164" s="342"/>
      <c r="O164" s="342"/>
      <c r="P164" s="342"/>
      <c r="Q164" s="342"/>
      <c r="R164" s="342"/>
      <c r="S164" s="342"/>
      <c r="T164" s="342"/>
      <c r="U164" s="342"/>
      <c r="V164" s="342"/>
      <c r="W164" s="342"/>
      <c r="X164" s="342"/>
      <c r="Y164" s="342"/>
      <c r="Z164" s="342"/>
      <c r="AA164" s="342"/>
      <c r="AB164" s="342"/>
      <c r="AC164" s="342"/>
      <c r="AD164" s="342"/>
      <c r="AE164" s="342"/>
      <c r="AF164" s="342"/>
      <c r="AG164" s="342"/>
    </row>
    <row r="165" spans="1:33">
      <c r="A165" s="342"/>
      <c r="B165" s="342"/>
      <c r="C165" s="342"/>
      <c r="D165" s="342"/>
      <c r="E165" s="342"/>
      <c r="F165" s="342"/>
      <c r="G165" s="342"/>
      <c r="H165" s="342"/>
      <c r="I165" s="342"/>
      <c r="J165" s="342"/>
      <c r="K165" s="342"/>
      <c r="L165" s="342"/>
      <c r="M165" s="342"/>
      <c r="N165" s="342"/>
      <c r="O165" s="342"/>
      <c r="P165" s="342"/>
      <c r="Q165" s="342"/>
      <c r="R165" s="342"/>
      <c r="S165" s="342"/>
      <c r="T165" s="342"/>
      <c r="U165" s="342"/>
      <c r="V165" s="342"/>
      <c r="W165" s="342"/>
      <c r="X165" s="342"/>
      <c r="Y165" s="342"/>
      <c r="Z165" s="342"/>
      <c r="AA165" s="342"/>
      <c r="AB165" s="342"/>
      <c r="AC165" s="342"/>
      <c r="AD165" s="342"/>
      <c r="AE165" s="342"/>
      <c r="AF165" s="342"/>
      <c r="AG165" s="342"/>
    </row>
    <row r="166" spans="1:33">
      <c r="A166" s="342"/>
      <c r="B166" s="342"/>
      <c r="C166" s="342"/>
      <c r="D166" s="342"/>
      <c r="E166" s="342"/>
      <c r="F166" s="342"/>
      <c r="G166" s="342"/>
      <c r="H166" s="342"/>
      <c r="I166" s="342"/>
      <c r="J166" s="342"/>
      <c r="K166" s="342"/>
      <c r="L166" s="342"/>
      <c r="M166" s="342"/>
      <c r="N166" s="342"/>
      <c r="O166" s="342"/>
      <c r="P166" s="342"/>
      <c r="Q166" s="342"/>
      <c r="R166" s="342"/>
      <c r="S166" s="342"/>
      <c r="T166" s="342"/>
      <c r="U166" s="342"/>
      <c r="V166" s="342"/>
      <c r="W166" s="342"/>
      <c r="X166" s="342"/>
      <c r="Y166" s="342"/>
      <c r="Z166" s="342"/>
      <c r="AA166" s="342"/>
      <c r="AB166" s="342"/>
      <c r="AC166" s="342"/>
      <c r="AD166" s="342"/>
      <c r="AE166" s="342"/>
      <c r="AF166" s="342"/>
      <c r="AG166" s="342"/>
    </row>
    <row r="167" spans="1:33">
      <c r="A167" s="342"/>
      <c r="B167" s="342"/>
      <c r="C167" s="342"/>
      <c r="D167" s="342"/>
      <c r="E167" s="342"/>
      <c r="F167" s="342"/>
      <c r="G167" s="342"/>
      <c r="H167" s="342"/>
      <c r="I167" s="342"/>
      <c r="J167" s="342"/>
      <c r="K167" s="342"/>
      <c r="L167" s="342"/>
      <c r="M167" s="342"/>
      <c r="N167" s="342"/>
      <c r="O167" s="342"/>
      <c r="P167" s="342"/>
      <c r="Q167" s="342"/>
      <c r="R167" s="342"/>
      <c r="S167" s="342"/>
      <c r="T167" s="342"/>
      <c r="U167" s="342"/>
      <c r="V167" s="342"/>
      <c r="W167" s="342"/>
      <c r="X167" s="342"/>
      <c r="Y167" s="342"/>
      <c r="Z167" s="342"/>
      <c r="AA167" s="342"/>
      <c r="AB167" s="342"/>
      <c r="AC167" s="342"/>
      <c r="AD167" s="342"/>
      <c r="AE167" s="342"/>
      <c r="AF167" s="342"/>
      <c r="AG167" s="342"/>
    </row>
    <row r="168" spans="1:33">
      <c r="A168" s="342"/>
      <c r="B168" s="342"/>
      <c r="C168" s="342"/>
      <c r="D168" s="342"/>
      <c r="E168" s="342"/>
      <c r="F168" s="342"/>
      <c r="G168" s="342"/>
      <c r="H168" s="342"/>
      <c r="I168" s="342"/>
      <c r="J168" s="342"/>
      <c r="K168" s="342"/>
      <c r="L168" s="342"/>
      <c r="M168" s="342"/>
      <c r="N168" s="342"/>
      <c r="O168" s="342"/>
      <c r="P168" s="342"/>
      <c r="Q168" s="342"/>
      <c r="R168" s="342"/>
      <c r="S168" s="342"/>
      <c r="T168" s="342"/>
      <c r="U168" s="342"/>
      <c r="V168" s="342"/>
      <c r="W168" s="342"/>
      <c r="X168" s="342"/>
      <c r="Y168" s="342"/>
      <c r="Z168" s="342"/>
      <c r="AA168" s="342"/>
      <c r="AB168" s="342"/>
      <c r="AC168" s="342"/>
      <c r="AD168" s="342"/>
      <c r="AE168" s="342"/>
      <c r="AF168" s="342"/>
      <c r="AG168" s="342"/>
    </row>
    <row r="169" spans="1:33">
      <c r="A169" s="342"/>
      <c r="B169" s="342"/>
      <c r="C169" s="342"/>
      <c r="D169" s="342"/>
      <c r="E169" s="342"/>
      <c r="F169" s="342"/>
      <c r="G169" s="342"/>
      <c r="H169" s="342"/>
      <c r="I169" s="342"/>
      <c r="J169" s="342"/>
      <c r="K169" s="342"/>
      <c r="L169" s="342"/>
      <c r="M169" s="342"/>
      <c r="N169" s="342"/>
      <c r="O169" s="342"/>
      <c r="P169" s="342"/>
      <c r="Q169" s="342"/>
      <c r="R169" s="342"/>
      <c r="S169" s="342"/>
      <c r="T169" s="342"/>
      <c r="U169" s="342"/>
      <c r="V169" s="342"/>
      <c r="W169" s="342"/>
      <c r="X169" s="342"/>
      <c r="Y169" s="342"/>
      <c r="Z169" s="342"/>
      <c r="AA169" s="342"/>
      <c r="AB169" s="342"/>
      <c r="AC169" s="342"/>
      <c r="AD169" s="342"/>
      <c r="AE169" s="342"/>
      <c r="AF169" s="342"/>
      <c r="AG169" s="342"/>
    </row>
    <row r="170" spans="1:33">
      <c r="A170" s="342"/>
      <c r="B170" s="342"/>
      <c r="C170" s="342"/>
      <c r="D170" s="342"/>
      <c r="E170" s="342"/>
      <c r="F170" s="342"/>
      <c r="G170" s="342"/>
      <c r="H170" s="342"/>
      <c r="I170" s="342"/>
      <c r="J170" s="342"/>
      <c r="K170" s="342"/>
      <c r="L170" s="342"/>
      <c r="M170" s="342"/>
      <c r="N170" s="342"/>
      <c r="O170" s="342"/>
      <c r="P170" s="342"/>
      <c r="Q170" s="342"/>
      <c r="R170" s="342"/>
      <c r="S170" s="342"/>
      <c r="T170" s="342"/>
      <c r="U170" s="342"/>
      <c r="V170" s="342"/>
      <c r="W170" s="342"/>
      <c r="X170" s="342"/>
      <c r="Y170" s="342"/>
      <c r="Z170" s="342"/>
      <c r="AA170" s="342"/>
      <c r="AB170" s="342"/>
      <c r="AC170" s="342"/>
      <c r="AD170" s="342"/>
      <c r="AE170" s="342"/>
      <c r="AF170" s="342"/>
      <c r="AG170" s="342"/>
    </row>
    <row r="171" spans="1:33">
      <c r="A171" s="342"/>
      <c r="B171" s="342"/>
      <c r="C171" s="342"/>
      <c r="D171" s="342"/>
      <c r="E171" s="342"/>
      <c r="F171" s="342"/>
      <c r="G171" s="342"/>
      <c r="H171" s="342"/>
      <c r="I171" s="342"/>
      <c r="J171" s="342"/>
      <c r="K171" s="342"/>
      <c r="L171" s="342"/>
      <c r="M171" s="342"/>
      <c r="N171" s="342"/>
      <c r="O171" s="342"/>
      <c r="P171" s="342"/>
      <c r="Q171" s="342"/>
      <c r="R171" s="342"/>
      <c r="S171" s="342"/>
      <c r="T171" s="342"/>
      <c r="U171" s="342"/>
      <c r="V171" s="342"/>
      <c r="W171" s="342"/>
      <c r="X171" s="342"/>
      <c r="Y171" s="342"/>
      <c r="Z171" s="342"/>
      <c r="AA171" s="342"/>
      <c r="AB171" s="342"/>
      <c r="AC171" s="342"/>
      <c r="AD171" s="342"/>
      <c r="AE171" s="342"/>
      <c r="AF171" s="342"/>
      <c r="AG171" s="342"/>
    </row>
    <row r="172" spans="1:33">
      <c r="A172" s="342"/>
      <c r="B172" s="342"/>
      <c r="C172" s="342"/>
      <c r="D172" s="342"/>
      <c r="E172" s="342"/>
      <c r="F172" s="342"/>
      <c r="G172" s="342"/>
      <c r="H172" s="342"/>
      <c r="I172" s="342"/>
      <c r="J172" s="342"/>
      <c r="K172" s="342"/>
      <c r="L172" s="342"/>
      <c r="M172" s="342"/>
      <c r="N172" s="342"/>
      <c r="O172" s="342"/>
      <c r="P172" s="342"/>
      <c r="Q172" s="342"/>
      <c r="R172" s="342"/>
      <c r="S172" s="342"/>
      <c r="T172" s="342"/>
      <c r="U172" s="342"/>
      <c r="V172" s="342"/>
      <c r="W172" s="342"/>
      <c r="X172" s="342"/>
      <c r="Y172" s="342"/>
      <c r="Z172" s="342"/>
      <c r="AA172" s="342"/>
      <c r="AB172" s="342"/>
      <c r="AC172" s="342"/>
      <c r="AD172" s="342"/>
      <c r="AE172" s="342"/>
      <c r="AF172" s="342"/>
      <c r="AG172" s="342"/>
    </row>
    <row r="173" spans="1:33">
      <c r="A173" s="342"/>
      <c r="B173" s="342"/>
      <c r="C173" s="342"/>
      <c r="D173" s="342"/>
      <c r="E173" s="342"/>
      <c r="F173" s="342"/>
      <c r="G173" s="342"/>
      <c r="H173" s="342"/>
      <c r="I173" s="342"/>
      <c r="J173" s="342"/>
      <c r="K173" s="342"/>
      <c r="L173" s="342"/>
      <c r="M173" s="342"/>
      <c r="N173" s="342"/>
      <c r="O173" s="342"/>
      <c r="P173" s="342"/>
      <c r="Q173" s="342"/>
      <c r="R173" s="342"/>
      <c r="S173" s="342"/>
      <c r="T173" s="342"/>
      <c r="U173" s="342"/>
      <c r="V173" s="342"/>
      <c r="W173" s="342"/>
      <c r="X173" s="342"/>
      <c r="Y173" s="342"/>
      <c r="Z173" s="342"/>
      <c r="AA173" s="342"/>
      <c r="AB173" s="342"/>
      <c r="AC173" s="342"/>
      <c r="AD173" s="342"/>
      <c r="AE173" s="342"/>
      <c r="AF173" s="342"/>
      <c r="AG173" s="342"/>
    </row>
    <row r="174" spans="1:33">
      <c r="A174" s="342"/>
      <c r="B174" s="342"/>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row>
    <row r="175" spans="1:33">
      <c r="A175" s="342"/>
      <c r="B175" s="342"/>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row>
    <row r="176" spans="1:33">
      <c r="A176" s="342"/>
      <c r="B176" s="342"/>
      <c r="C176" s="342"/>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row>
    <row r="177" spans="1:33">
      <c r="A177" s="342"/>
      <c r="B177" s="342"/>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row>
    <row r="178" spans="1:33">
      <c r="A178" s="342"/>
      <c r="B178" s="342"/>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row>
    <row r="179" spans="1:33">
      <c r="A179" s="342"/>
      <c r="B179" s="342"/>
      <c r="C179" s="342"/>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row>
    <row r="180" spans="1:33">
      <c r="A180" s="342"/>
      <c r="B180" s="342"/>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row>
    <row r="181" spans="1:33">
      <c r="A181" s="342"/>
      <c r="B181" s="342"/>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row>
    <row r="182" spans="1:33">
      <c r="A182" s="342"/>
      <c r="B182" s="342"/>
      <c r="C182" s="342"/>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row>
    <row r="183" spans="1:33">
      <c r="A183" s="342"/>
      <c r="B183" s="342"/>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row>
    <row r="184" spans="1:33">
      <c r="A184" s="342"/>
      <c r="B184" s="342"/>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row>
    <row r="185" spans="1:33">
      <c r="A185" s="342"/>
      <c r="B185" s="342"/>
      <c r="C185" s="342"/>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row>
    <row r="186" spans="1:33">
      <c r="A186" s="342"/>
      <c r="B186" s="342"/>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row>
    <row r="187" spans="1:33">
      <c r="A187" s="342"/>
      <c r="B187" s="342"/>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row>
    <row r="188" spans="1:33">
      <c r="A188" s="342"/>
      <c r="B188" s="342"/>
      <c r="C188" s="342"/>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row>
    <row r="189" spans="1:33">
      <c r="A189" s="342"/>
      <c r="B189" s="342"/>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row>
    <row r="190" spans="1:33">
      <c r="A190" s="342"/>
      <c r="B190" s="342"/>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row>
    <row r="191" spans="1:33">
      <c r="A191" s="342"/>
      <c r="B191" s="342"/>
      <c r="C191" s="342"/>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row>
    <row r="192" spans="1:33">
      <c r="A192" s="342"/>
      <c r="B192" s="342"/>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row>
    <row r="193" spans="1:33">
      <c r="A193" s="342"/>
      <c r="B193" s="342"/>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row>
    <row r="194" spans="1:33">
      <c r="A194" s="342"/>
      <c r="B194" s="342"/>
      <c r="C194" s="342"/>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row>
    <row r="195" spans="1:33">
      <c r="A195" s="342"/>
      <c r="B195" s="342"/>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row>
    <row r="196" spans="1:33">
      <c r="A196" s="342"/>
      <c r="B196" s="342"/>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row>
    <row r="197" spans="1:33">
      <c r="A197" s="342"/>
      <c r="B197" s="342"/>
      <c r="C197" s="342"/>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row>
    <row r="198" spans="1:33">
      <c r="A198" s="342"/>
      <c r="B198" s="342"/>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row>
    <row r="199" spans="1:33">
      <c r="A199" s="342"/>
      <c r="B199" s="342"/>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row>
    <row r="200" spans="1:33">
      <c r="A200" s="342"/>
      <c r="B200" s="342"/>
      <c r="C200" s="342"/>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row>
    <row r="201" spans="1:33">
      <c r="A201" s="342"/>
      <c r="B201" s="342"/>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row>
    <row r="202" spans="1:33">
      <c r="A202" s="342"/>
      <c r="B202" s="342"/>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row>
    <row r="203" spans="1:33">
      <c r="A203" s="342"/>
      <c r="B203" s="342"/>
      <c r="C203" s="342"/>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row>
    <row r="204" spans="1:33">
      <c r="A204" s="342"/>
      <c r="B204" s="342"/>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row>
    <row r="205" spans="1:33">
      <c r="A205" s="342"/>
      <c r="B205" s="342"/>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row>
    <row r="206" spans="1:33">
      <c r="A206" s="342"/>
      <c r="B206" s="342"/>
      <c r="C206" s="342"/>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row>
    <row r="207" spans="1:33">
      <c r="A207" s="342"/>
      <c r="B207" s="342"/>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row>
    <row r="208" spans="1:33">
      <c r="A208" s="342"/>
      <c r="B208" s="342"/>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row>
    <row r="209" spans="1:33">
      <c r="A209" s="342"/>
      <c r="B209" s="342"/>
      <c r="C209" s="342"/>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row>
    <row r="210" spans="1:33">
      <c r="A210" s="342"/>
      <c r="B210" s="342"/>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row>
    <row r="211" spans="1:33">
      <c r="A211" s="342"/>
      <c r="B211" s="342"/>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row>
    <row r="212" spans="1:33">
      <c r="A212" s="342"/>
      <c r="B212" s="342"/>
      <c r="C212" s="342"/>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row>
    <row r="213" spans="1:33">
      <c r="A213" s="342"/>
      <c r="B213" s="342"/>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row>
    <row r="214" spans="1:33">
      <c r="A214" s="342"/>
      <c r="B214" s="342"/>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row>
    <row r="215" spans="1:33">
      <c r="A215" s="342"/>
      <c r="B215" s="342"/>
      <c r="C215" s="342"/>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row>
    <row r="216" spans="1:33">
      <c r="A216" s="342"/>
      <c r="B216" s="342"/>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row>
    <row r="217" spans="1:33">
      <c r="A217" s="342"/>
      <c r="B217" s="342"/>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row>
    <row r="218" spans="1:33">
      <c r="A218" s="342"/>
      <c r="B218" s="342"/>
      <c r="C218" s="342"/>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row>
    <row r="219" spans="1:33">
      <c r="A219" s="342"/>
      <c r="B219" s="342"/>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row>
    <row r="220" spans="1:33">
      <c r="A220" s="342"/>
      <c r="B220" s="342"/>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row>
    <row r="221" spans="1:33">
      <c r="A221" s="342"/>
      <c r="B221" s="342"/>
      <c r="C221" s="342"/>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row>
    <row r="222" spans="1:33">
      <c r="A222" s="342"/>
      <c r="B222" s="342"/>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row>
    <row r="223" spans="1:33">
      <c r="A223" s="342"/>
      <c r="B223" s="342"/>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row>
    <row r="224" spans="1:33">
      <c r="A224" s="342"/>
      <c r="B224" s="342"/>
      <c r="C224" s="342"/>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row>
    <row r="225" spans="1:33">
      <c r="A225" s="342"/>
      <c r="B225" s="342"/>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row>
    <row r="226" spans="1:33">
      <c r="A226" s="342"/>
      <c r="B226" s="342"/>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row>
    <row r="227" spans="1:33">
      <c r="A227" s="342"/>
      <c r="B227" s="342"/>
      <c r="C227" s="342"/>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row>
    <row r="228" spans="1:33">
      <c r="A228" s="342"/>
      <c r="B228" s="342"/>
      <c r="C228" s="342"/>
      <c r="D228" s="342"/>
      <c r="E228" s="376"/>
      <c r="F228" s="377"/>
      <c r="G228" s="378"/>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row>
    <row r="229" spans="1:33">
      <c r="A229" s="342"/>
      <c r="B229" s="342"/>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row>
    <row r="230" spans="1:33">
      <c r="A230" s="342"/>
      <c r="B230" s="342"/>
      <c r="C230" s="342"/>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row>
    <row r="231" spans="1:33">
      <c r="A231" s="342"/>
      <c r="B231" s="342"/>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row>
    <row r="232" spans="1:33">
      <c r="A232" s="342"/>
      <c r="B232" s="342"/>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row>
    <row r="233" spans="1:33">
      <c r="A233" s="342"/>
      <c r="B233" s="342"/>
      <c r="C233" s="342"/>
      <c r="D233" s="342"/>
      <c r="E233" s="342"/>
      <c r="F233" s="342"/>
      <c r="G233" s="342"/>
      <c r="H233" s="342"/>
      <c r="I233" s="342"/>
      <c r="J233" s="342"/>
      <c r="K233" s="342"/>
      <c r="L233" s="342"/>
      <c r="M233" s="342"/>
      <c r="N233" s="342"/>
      <c r="O233" s="342"/>
      <c r="P233" s="342"/>
      <c r="Q233" s="342"/>
      <c r="R233" s="342"/>
      <c r="S233" s="342"/>
      <c r="T233" s="342"/>
      <c r="U233" s="342"/>
      <c r="V233" s="342"/>
      <c r="W233" s="342"/>
      <c r="X233" s="342"/>
      <c r="Y233" s="342"/>
      <c r="Z233" s="342"/>
      <c r="AA233" s="342"/>
      <c r="AB233" s="342"/>
      <c r="AC233" s="342"/>
      <c r="AD233" s="342"/>
      <c r="AE233" s="342"/>
      <c r="AF233" s="342"/>
      <c r="AG233" s="342"/>
    </row>
    <row r="234" spans="1:33">
      <c r="A234" s="342"/>
      <c r="B234" s="342"/>
      <c r="C234" s="342"/>
      <c r="D234" s="342"/>
      <c r="E234" s="342"/>
      <c r="F234" s="342"/>
      <c r="G234" s="342"/>
      <c r="H234" s="342"/>
      <c r="I234" s="342"/>
      <c r="J234" s="342"/>
      <c r="K234" s="342"/>
      <c r="L234" s="342"/>
      <c r="M234" s="342"/>
      <c r="N234" s="342"/>
      <c r="O234" s="342"/>
      <c r="P234" s="342"/>
      <c r="Q234" s="342"/>
      <c r="R234" s="342"/>
      <c r="S234" s="342"/>
      <c r="T234" s="342"/>
      <c r="U234" s="342"/>
      <c r="V234" s="342"/>
      <c r="W234" s="342"/>
      <c r="X234" s="342"/>
      <c r="Y234" s="342"/>
      <c r="Z234" s="342"/>
      <c r="AA234" s="342"/>
      <c r="AB234" s="342"/>
      <c r="AC234" s="342"/>
      <c r="AD234" s="342"/>
      <c r="AE234" s="342"/>
      <c r="AF234" s="342"/>
      <c r="AG234" s="342"/>
    </row>
    <row r="235" spans="1:33">
      <c r="A235" s="342"/>
      <c r="B235" s="342"/>
      <c r="C235" s="342"/>
      <c r="D235" s="342"/>
      <c r="E235" s="342"/>
      <c r="F235" s="342"/>
      <c r="G235" s="342"/>
      <c r="H235" s="342"/>
      <c r="I235" s="342"/>
      <c r="J235" s="342"/>
      <c r="K235" s="342"/>
      <c r="L235" s="342"/>
      <c r="M235" s="342"/>
      <c r="N235" s="342"/>
      <c r="O235" s="342"/>
      <c r="P235" s="342"/>
      <c r="Q235" s="342"/>
      <c r="R235" s="342"/>
      <c r="S235" s="342"/>
      <c r="T235" s="342"/>
      <c r="U235" s="342"/>
      <c r="V235" s="342"/>
      <c r="W235" s="342"/>
      <c r="X235" s="342"/>
      <c r="Y235" s="342"/>
      <c r="Z235" s="342"/>
      <c r="AA235" s="342"/>
      <c r="AB235" s="342"/>
      <c r="AC235" s="342"/>
      <c r="AD235" s="342"/>
      <c r="AE235" s="342"/>
      <c r="AF235" s="342"/>
      <c r="AG235" s="342"/>
    </row>
    <row r="236" spans="1:33">
      <c r="A236" s="342"/>
      <c r="B236" s="342"/>
      <c r="C236" s="342"/>
      <c r="D236" s="342"/>
      <c r="E236" s="342"/>
      <c r="F236" s="342"/>
      <c r="G236" s="342"/>
      <c r="H236" s="342"/>
      <c r="I236" s="342"/>
      <c r="J236" s="342"/>
      <c r="K236" s="342"/>
      <c r="L236" s="342"/>
      <c r="M236" s="342"/>
      <c r="N236" s="342"/>
      <c r="O236" s="342"/>
      <c r="P236" s="342"/>
      <c r="Q236" s="342"/>
      <c r="R236" s="342"/>
      <c r="S236" s="342"/>
      <c r="T236" s="342"/>
      <c r="U236" s="342"/>
      <c r="V236" s="342"/>
      <c r="W236" s="342"/>
      <c r="X236" s="342"/>
      <c r="Y236" s="342"/>
      <c r="Z236" s="342"/>
      <c r="AA236" s="342"/>
      <c r="AB236" s="342"/>
      <c r="AC236" s="342"/>
      <c r="AD236" s="342"/>
      <c r="AE236" s="342"/>
      <c r="AF236" s="342"/>
      <c r="AG236" s="342"/>
    </row>
    <row r="237" spans="1:33">
      <c r="A237" s="342"/>
      <c r="B237" s="342"/>
      <c r="C237" s="342"/>
      <c r="D237" s="342"/>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342"/>
      <c r="AD237" s="342"/>
      <c r="AE237" s="342"/>
      <c r="AF237" s="342"/>
      <c r="AG237" s="342"/>
    </row>
    <row r="238" spans="1:33">
      <c r="A238" s="342"/>
      <c r="B238" s="342"/>
      <c r="C238" s="342"/>
      <c r="D238" s="342"/>
      <c r="E238" s="342"/>
      <c r="F238" s="342"/>
      <c r="G238" s="342"/>
      <c r="H238" s="342"/>
      <c r="I238" s="342"/>
      <c r="J238" s="342"/>
      <c r="K238" s="342"/>
      <c r="L238" s="342"/>
      <c r="M238" s="342"/>
      <c r="N238" s="342"/>
      <c r="O238" s="342"/>
      <c r="P238" s="342"/>
      <c r="Q238" s="342"/>
      <c r="R238" s="342"/>
      <c r="S238" s="342"/>
      <c r="T238" s="342"/>
      <c r="U238" s="342"/>
      <c r="V238" s="342"/>
      <c r="W238" s="342"/>
      <c r="X238" s="342"/>
      <c r="Y238" s="342"/>
      <c r="Z238" s="342"/>
      <c r="AA238" s="342"/>
      <c r="AB238" s="342"/>
      <c r="AC238" s="342"/>
      <c r="AD238" s="342"/>
      <c r="AE238" s="342"/>
      <c r="AF238" s="342"/>
      <c r="AG238" s="342"/>
    </row>
    <row r="239" spans="1:33">
      <c r="A239" s="342"/>
      <c r="B239" s="342"/>
      <c r="C239" s="342"/>
      <c r="D239" s="342"/>
      <c r="E239" s="342"/>
      <c r="F239" s="342"/>
      <c r="G239" s="342"/>
      <c r="H239" s="342"/>
      <c r="I239" s="342"/>
      <c r="J239" s="342"/>
      <c r="K239" s="342"/>
      <c r="L239" s="342"/>
      <c r="M239" s="342"/>
      <c r="N239" s="342"/>
      <c r="O239" s="342"/>
      <c r="P239" s="342"/>
      <c r="Q239" s="342"/>
      <c r="R239" s="342"/>
      <c r="S239" s="342"/>
      <c r="T239" s="342"/>
      <c r="U239" s="342"/>
      <c r="V239" s="342"/>
      <c r="W239" s="342"/>
      <c r="X239" s="342"/>
      <c r="Y239" s="342"/>
      <c r="Z239" s="342"/>
      <c r="AA239" s="342"/>
      <c r="AB239" s="342"/>
      <c r="AC239" s="342"/>
      <c r="AD239" s="342"/>
      <c r="AE239" s="342"/>
      <c r="AF239" s="342"/>
      <c r="AG239" s="342"/>
    </row>
    <row r="240" spans="1:33">
      <c r="A240" s="342"/>
      <c r="B240" s="342"/>
      <c r="C240" s="342"/>
      <c r="D240" s="342"/>
      <c r="E240" s="342"/>
      <c r="F240" s="342"/>
      <c r="G240" s="342"/>
      <c r="H240" s="342"/>
      <c r="I240" s="342"/>
      <c r="J240" s="342"/>
      <c r="K240" s="342"/>
      <c r="L240" s="342"/>
      <c r="M240" s="342"/>
      <c r="N240" s="342"/>
      <c r="O240" s="342"/>
      <c r="P240" s="342"/>
      <c r="Q240" s="342"/>
      <c r="R240" s="342"/>
      <c r="S240" s="342"/>
      <c r="T240" s="342"/>
      <c r="U240" s="342"/>
      <c r="V240" s="342"/>
      <c r="W240" s="342"/>
      <c r="X240" s="342"/>
      <c r="Y240" s="342"/>
      <c r="Z240" s="342"/>
      <c r="AA240" s="342"/>
      <c r="AB240" s="342"/>
      <c r="AC240" s="342"/>
      <c r="AD240" s="342"/>
      <c r="AE240" s="342"/>
      <c r="AF240" s="342"/>
      <c r="AG240" s="342"/>
    </row>
    <row r="241" spans="1:33">
      <c r="A241" s="342"/>
      <c r="B241" s="342"/>
      <c r="C241" s="342"/>
      <c r="D241" s="342"/>
      <c r="E241" s="342"/>
      <c r="F241" s="342"/>
      <c r="G241" s="342"/>
      <c r="H241" s="342"/>
      <c r="I241" s="342"/>
      <c r="J241" s="342"/>
      <c r="K241" s="342"/>
      <c r="L241" s="342"/>
      <c r="M241" s="342"/>
      <c r="N241" s="342"/>
      <c r="O241" s="342"/>
      <c r="P241" s="342"/>
      <c r="Q241" s="342"/>
      <c r="R241" s="342"/>
      <c r="S241" s="342"/>
      <c r="T241" s="342"/>
      <c r="U241" s="342"/>
      <c r="V241" s="342"/>
      <c r="W241" s="342"/>
      <c r="X241" s="342"/>
      <c r="Y241" s="342"/>
      <c r="Z241" s="342"/>
      <c r="AA241" s="342"/>
      <c r="AB241" s="342"/>
      <c r="AC241" s="342"/>
      <c r="AD241" s="342"/>
      <c r="AE241" s="342"/>
      <c r="AF241" s="342"/>
      <c r="AG241" s="342"/>
    </row>
    <row r="242" spans="1:33">
      <c r="A242" s="342"/>
      <c r="B242" s="342"/>
      <c r="C242" s="342"/>
      <c r="D242" s="342"/>
      <c r="E242" s="342"/>
      <c r="F242" s="342"/>
      <c r="G242" s="342"/>
      <c r="H242" s="342"/>
      <c r="I242" s="342"/>
      <c r="J242" s="342"/>
      <c r="K242" s="342"/>
      <c r="L242" s="342"/>
      <c r="M242" s="342"/>
      <c r="N242" s="342"/>
      <c r="O242" s="342"/>
      <c r="P242" s="342"/>
      <c r="Q242" s="342"/>
      <c r="R242" s="342"/>
      <c r="S242" s="342"/>
      <c r="T242" s="342"/>
      <c r="U242" s="342"/>
      <c r="V242" s="342"/>
      <c r="W242" s="342"/>
      <c r="X242" s="342"/>
      <c r="Y242" s="342"/>
      <c r="Z242" s="342"/>
      <c r="AA242" s="342"/>
      <c r="AB242" s="342"/>
      <c r="AC242" s="342"/>
      <c r="AD242" s="342"/>
      <c r="AE242" s="342"/>
      <c r="AF242" s="342"/>
      <c r="AG242" s="342"/>
    </row>
    <row r="243" spans="1:33">
      <c r="A243" s="342"/>
      <c r="B243" s="342"/>
      <c r="C243" s="342"/>
      <c r="D243" s="342"/>
      <c r="E243" s="342"/>
      <c r="F243" s="342"/>
      <c r="G243" s="342"/>
      <c r="H243" s="342"/>
      <c r="I243" s="342"/>
      <c r="J243" s="342"/>
      <c r="K243" s="342"/>
      <c r="L243" s="342"/>
      <c r="M243" s="342"/>
      <c r="N243" s="342"/>
      <c r="O243" s="342"/>
      <c r="P243" s="342"/>
      <c r="Q243" s="342"/>
      <c r="R243" s="342"/>
      <c r="S243" s="342"/>
      <c r="T243" s="342"/>
      <c r="U243" s="342"/>
      <c r="V243" s="342"/>
      <c r="W243" s="342"/>
      <c r="X243" s="342"/>
      <c r="Y243" s="342"/>
      <c r="Z243" s="342"/>
      <c r="AA243" s="342"/>
      <c r="AB243" s="342"/>
      <c r="AC243" s="342"/>
      <c r="AD243" s="342"/>
      <c r="AE243" s="342"/>
      <c r="AF243" s="342"/>
      <c r="AG243" s="342"/>
    </row>
    <row r="244" spans="1:33">
      <c r="A244" s="342"/>
      <c r="B244" s="342"/>
      <c r="C244" s="342"/>
      <c r="D244" s="342"/>
      <c r="E244" s="342"/>
      <c r="F244" s="342"/>
      <c r="G244" s="342"/>
      <c r="H244" s="342"/>
      <c r="I244" s="342"/>
      <c r="J244" s="342"/>
      <c r="K244" s="342"/>
      <c r="L244" s="342"/>
      <c r="M244" s="342"/>
      <c r="N244" s="342"/>
      <c r="O244" s="342"/>
      <c r="P244" s="342"/>
      <c r="Q244" s="342"/>
      <c r="R244" s="342"/>
      <c r="S244" s="342"/>
      <c r="T244" s="342"/>
      <c r="U244" s="342"/>
      <c r="V244" s="342"/>
      <c r="W244" s="342"/>
      <c r="X244" s="342"/>
      <c r="Y244" s="342"/>
      <c r="Z244" s="342"/>
      <c r="AA244" s="342"/>
      <c r="AB244" s="342"/>
      <c r="AC244" s="342"/>
      <c r="AD244" s="342"/>
      <c r="AE244" s="342"/>
      <c r="AF244" s="342"/>
      <c r="AG244" s="342"/>
    </row>
    <row r="245" spans="1:33">
      <c r="A245" s="342"/>
      <c r="B245" s="342"/>
      <c r="C245" s="342"/>
      <c r="D245" s="342"/>
      <c r="E245" s="342"/>
      <c r="F245" s="342"/>
      <c r="G245" s="342"/>
      <c r="H245" s="342"/>
      <c r="I245" s="342"/>
      <c r="J245" s="342"/>
      <c r="K245" s="342"/>
      <c r="L245" s="342"/>
      <c r="M245" s="342"/>
      <c r="N245" s="342"/>
      <c r="O245" s="342"/>
      <c r="P245" s="342"/>
      <c r="Q245" s="342"/>
      <c r="R245" s="342"/>
      <c r="S245" s="342"/>
      <c r="T245" s="342"/>
      <c r="U245" s="342"/>
      <c r="V245" s="342"/>
      <c r="W245" s="342"/>
      <c r="X245" s="342"/>
      <c r="Y245" s="342"/>
      <c r="Z245" s="342"/>
      <c r="AA245" s="342"/>
      <c r="AB245" s="342"/>
      <c r="AC245" s="342"/>
      <c r="AD245" s="342"/>
      <c r="AE245" s="342"/>
      <c r="AF245" s="342"/>
      <c r="AG245" s="342"/>
    </row>
    <row r="246" spans="1:33">
      <c r="A246" s="342"/>
      <c r="B246" s="342"/>
      <c r="C246" s="342"/>
      <c r="D246" s="342"/>
      <c r="E246" s="342"/>
      <c r="F246" s="342"/>
      <c r="G246" s="342"/>
      <c r="H246" s="342"/>
      <c r="I246" s="342"/>
      <c r="J246" s="342"/>
      <c r="K246" s="342"/>
      <c r="L246" s="342"/>
      <c r="M246" s="342"/>
      <c r="N246" s="342"/>
      <c r="O246" s="342"/>
      <c r="P246" s="342"/>
      <c r="Q246" s="342"/>
      <c r="R246" s="342"/>
      <c r="S246" s="342"/>
      <c r="T246" s="342"/>
      <c r="U246" s="342"/>
      <c r="V246" s="342"/>
      <c r="W246" s="342"/>
      <c r="X246" s="342"/>
      <c r="Y246" s="342"/>
      <c r="Z246" s="342"/>
      <c r="AA246" s="342"/>
      <c r="AB246" s="342"/>
      <c r="AC246" s="342"/>
      <c r="AD246" s="342"/>
      <c r="AE246" s="342"/>
      <c r="AF246" s="342"/>
      <c r="AG246" s="342"/>
    </row>
    <row r="247" spans="1:33">
      <c r="A247" s="342"/>
      <c r="B247" s="342"/>
      <c r="C247" s="342"/>
      <c r="D247" s="342"/>
      <c r="E247" s="342"/>
      <c r="F247" s="342"/>
      <c r="G247" s="342"/>
      <c r="H247" s="342"/>
      <c r="I247" s="342"/>
      <c r="J247" s="342"/>
      <c r="K247" s="342"/>
      <c r="L247" s="342"/>
      <c r="M247" s="342"/>
      <c r="N247" s="342"/>
      <c r="O247" s="342"/>
      <c r="P247" s="342"/>
      <c r="Q247" s="342"/>
      <c r="R247" s="342"/>
      <c r="S247" s="342"/>
      <c r="T247" s="342"/>
      <c r="U247" s="342"/>
      <c r="V247" s="342"/>
      <c r="W247" s="342"/>
      <c r="X247" s="342"/>
      <c r="Y247" s="342"/>
      <c r="Z247" s="342"/>
      <c r="AA247" s="342"/>
      <c r="AB247" s="342"/>
      <c r="AC247" s="342"/>
      <c r="AD247" s="342"/>
      <c r="AE247" s="342"/>
      <c r="AF247" s="342"/>
      <c r="AG247" s="342"/>
    </row>
    <row r="248" spans="1:33">
      <c r="A248" s="342"/>
      <c r="B248" s="342"/>
      <c r="C248" s="342"/>
      <c r="D248" s="342"/>
      <c r="E248" s="342"/>
      <c r="F248" s="342"/>
      <c r="G248" s="342"/>
      <c r="H248" s="342"/>
      <c r="I248" s="342"/>
      <c r="J248" s="342"/>
      <c r="K248" s="342"/>
      <c r="L248" s="342"/>
      <c r="M248" s="342"/>
      <c r="N248" s="342"/>
      <c r="O248" s="342"/>
      <c r="P248" s="342"/>
      <c r="Q248" s="342"/>
      <c r="R248" s="342"/>
      <c r="S248" s="342"/>
      <c r="T248" s="342"/>
      <c r="U248" s="342"/>
      <c r="V248" s="342"/>
      <c r="W248" s="342"/>
      <c r="X248" s="342"/>
      <c r="Y248" s="342"/>
      <c r="Z248" s="342"/>
      <c r="AA248" s="342"/>
      <c r="AB248" s="342"/>
      <c r="AC248" s="342"/>
      <c r="AD248" s="342"/>
      <c r="AE248" s="342"/>
      <c r="AF248" s="342"/>
      <c r="AG248" s="342"/>
    </row>
    <row r="249" spans="1:33">
      <c r="A249" s="342"/>
      <c r="B249" s="342"/>
      <c r="C249" s="342"/>
      <c r="D249" s="342"/>
      <c r="E249" s="342"/>
      <c r="F249" s="342"/>
      <c r="G249" s="342"/>
      <c r="H249" s="342"/>
      <c r="I249" s="342"/>
      <c r="J249" s="342"/>
      <c r="K249" s="342"/>
      <c r="L249" s="342"/>
      <c r="M249" s="342"/>
      <c r="N249" s="342"/>
      <c r="O249" s="342"/>
      <c r="P249" s="342"/>
      <c r="Q249" s="342"/>
      <c r="R249" s="342"/>
      <c r="S249" s="342"/>
      <c r="T249" s="342"/>
      <c r="U249" s="342"/>
      <c r="V249" s="342"/>
      <c r="W249" s="342"/>
      <c r="X249" s="342"/>
      <c r="Y249" s="342"/>
      <c r="Z249" s="342"/>
      <c r="AA249" s="342"/>
      <c r="AB249" s="342"/>
      <c r="AC249" s="342"/>
      <c r="AD249" s="342"/>
      <c r="AE249" s="342"/>
      <c r="AF249" s="342"/>
      <c r="AG249" s="342"/>
    </row>
    <row r="250" spans="1:33">
      <c r="A250" s="342"/>
      <c r="B250" s="342"/>
      <c r="C250" s="342"/>
      <c r="D250" s="342"/>
      <c r="E250" s="342"/>
      <c r="F250" s="342"/>
      <c r="G250" s="342"/>
      <c r="H250" s="342"/>
      <c r="I250" s="342"/>
      <c r="J250" s="342"/>
      <c r="K250" s="342"/>
      <c r="L250" s="342"/>
      <c r="M250" s="342"/>
      <c r="N250" s="342"/>
      <c r="O250" s="342"/>
      <c r="P250" s="342"/>
      <c r="Q250" s="342"/>
      <c r="R250" s="342"/>
      <c r="S250" s="342"/>
      <c r="T250" s="342"/>
      <c r="U250" s="342"/>
      <c r="V250" s="342"/>
      <c r="W250" s="342"/>
      <c r="X250" s="342"/>
      <c r="Y250" s="342"/>
      <c r="Z250" s="342"/>
      <c r="AA250" s="342"/>
      <c r="AB250" s="342"/>
      <c r="AC250" s="342"/>
      <c r="AD250" s="342"/>
      <c r="AE250" s="342"/>
      <c r="AF250" s="342"/>
      <c r="AG250" s="342"/>
    </row>
    <row r="251" spans="1:33">
      <c r="A251" s="342"/>
      <c r="B251" s="342"/>
      <c r="C251" s="342"/>
      <c r="D251" s="342"/>
      <c r="E251" s="342"/>
      <c r="F251" s="342"/>
      <c r="G251" s="342"/>
      <c r="H251" s="342"/>
      <c r="I251" s="342"/>
      <c r="J251" s="342"/>
      <c r="K251" s="342"/>
      <c r="L251" s="342"/>
      <c r="M251" s="342"/>
      <c r="N251" s="342"/>
      <c r="O251" s="342"/>
      <c r="P251" s="342"/>
      <c r="Q251" s="342"/>
      <c r="R251" s="342"/>
      <c r="S251" s="342"/>
      <c r="T251" s="342"/>
      <c r="U251" s="342"/>
      <c r="V251" s="342"/>
      <c r="W251" s="342"/>
      <c r="X251" s="342"/>
      <c r="Y251" s="342"/>
      <c r="Z251" s="342"/>
      <c r="AA251" s="342"/>
      <c r="AB251" s="342"/>
      <c r="AC251" s="342"/>
      <c r="AD251" s="342"/>
      <c r="AE251" s="342"/>
      <c r="AF251" s="342"/>
      <c r="AG251" s="342"/>
    </row>
    <row r="252" spans="1:33">
      <c r="A252" s="342"/>
      <c r="B252" s="342"/>
      <c r="C252" s="342"/>
      <c r="D252" s="342"/>
      <c r="E252" s="342"/>
      <c r="F252" s="342"/>
      <c r="G252" s="342"/>
      <c r="H252" s="342"/>
      <c r="I252" s="342"/>
      <c r="J252" s="342"/>
      <c r="K252" s="342"/>
      <c r="L252" s="342"/>
      <c r="M252" s="342"/>
      <c r="N252" s="342"/>
      <c r="O252" s="342"/>
      <c r="P252" s="342"/>
      <c r="Q252" s="342"/>
      <c r="R252" s="342"/>
      <c r="S252" s="342"/>
      <c r="T252" s="342"/>
      <c r="U252" s="342"/>
      <c r="V252" s="342"/>
      <c r="W252" s="342"/>
      <c r="X252" s="342"/>
      <c r="Y252" s="342"/>
      <c r="Z252" s="342"/>
      <c r="AA252" s="342"/>
      <c r="AB252" s="342"/>
      <c r="AC252" s="342"/>
      <c r="AD252" s="342"/>
      <c r="AE252" s="342"/>
      <c r="AF252" s="342"/>
      <c r="AG252" s="342"/>
    </row>
    <row r="253" spans="1:33">
      <c r="A253" s="342"/>
      <c r="B253" s="342"/>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row>
    <row r="254" spans="1:33">
      <c r="A254" s="342"/>
      <c r="B254" s="342"/>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row>
    <row r="255" spans="1:33">
      <c r="A255" s="342"/>
      <c r="B255" s="342"/>
      <c r="C255" s="342"/>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row>
    <row r="256" spans="1:33">
      <c r="A256" s="342"/>
      <c r="B256" s="342"/>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row>
    <row r="257" spans="1:33">
      <c r="A257" s="342"/>
      <c r="B257" s="342"/>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row>
    <row r="258" spans="1:33">
      <c r="A258" s="342"/>
      <c r="B258" s="342"/>
      <c r="C258" s="342"/>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row>
    <row r="259" spans="1:33">
      <c r="A259" s="342"/>
      <c r="B259" s="342"/>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row>
    <row r="260" spans="1:33">
      <c r="A260" s="342"/>
      <c r="B260" s="342"/>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row>
    <row r="261" spans="1:33">
      <c r="A261" s="342"/>
      <c r="B261" s="342"/>
      <c r="C261" s="342"/>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row>
    <row r="262" spans="1:33">
      <c r="A262" s="342"/>
      <c r="B262" s="342"/>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row>
    <row r="263" spans="1:33">
      <c r="A263" s="342"/>
      <c r="B263" s="342"/>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6A995-8209-49A1-8527-A3203EAA3CB2}">
  <dimension ref="A2:AL125"/>
  <sheetViews>
    <sheetView zoomScale="70" zoomScaleNormal="70" workbookViewId="0">
      <selection activeCell="A2" sqref="A2"/>
    </sheetView>
  </sheetViews>
  <sheetFormatPr defaultRowHeight="13.2"/>
  <cols>
    <col min="1" max="1" width="17" style="382" customWidth="1"/>
    <col min="2" max="4" width="31.33203125" style="382" customWidth="1"/>
    <col min="5" max="5" width="4.77734375" style="382" customWidth="1"/>
    <col min="6" max="7" width="24" style="382" customWidth="1"/>
    <col min="8" max="16" width="7.77734375" style="382" customWidth="1"/>
    <col min="17" max="17" width="9.44140625" style="382" customWidth="1"/>
    <col min="18" max="26" width="12.109375" style="382" customWidth="1"/>
    <col min="27" max="28" width="8.88671875" style="382"/>
    <col min="29" max="29" width="19.6640625" style="382" customWidth="1"/>
    <col min="30" max="16384" width="8.88671875" style="382"/>
  </cols>
  <sheetData>
    <row r="2" spans="1:38" ht="37.799999999999997" customHeight="1">
      <c r="A2" s="263" t="s">
        <v>30</v>
      </c>
      <c r="C2" s="385" t="s">
        <v>211</v>
      </c>
      <c r="D2" s="385" t="s">
        <v>82</v>
      </c>
      <c r="F2" s="263" t="s">
        <v>222</v>
      </c>
      <c r="G2" s="263" t="s">
        <v>233</v>
      </c>
      <c r="H2" s="263" t="s">
        <v>36</v>
      </c>
      <c r="I2" s="263" t="s">
        <v>37</v>
      </c>
      <c r="J2" s="263" t="s">
        <v>38</v>
      </c>
      <c r="K2" s="263" t="s">
        <v>39</v>
      </c>
      <c r="L2" s="263" t="s">
        <v>40</v>
      </c>
      <c r="M2" s="263" t="s">
        <v>41</v>
      </c>
      <c r="N2" s="263" t="s">
        <v>42</v>
      </c>
      <c r="O2" s="263" t="s">
        <v>43</v>
      </c>
      <c r="P2" s="263" t="s">
        <v>44</v>
      </c>
      <c r="Q2" s="263" t="s">
        <v>226</v>
      </c>
      <c r="R2" s="263" t="s">
        <v>36</v>
      </c>
      <c r="S2" s="263" t="s">
        <v>37</v>
      </c>
      <c r="T2" s="263" t="s">
        <v>38</v>
      </c>
      <c r="U2" s="263" t="s">
        <v>39</v>
      </c>
      <c r="V2" s="263" t="s">
        <v>40</v>
      </c>
      <c r="W2" s="263" t="s">
        <v>41</v>
      </c>
      <c r="X2" s="263" t="s">
        <v>42</v>
      </c>
      <c r="Y2" s="263" t="s">
        <v>43</v>
      </c>
      <c r="Z2" s="263" t="s">
        <v>44</v>
      </c>
    </row>
    <row r="3" spans="1:38" ht="39.6">
      <c r="B3" s="384" t="s">
        <v>32</v>
      </c>
      <c r="C3" s="393" t="e">
        <f>'AP 100'!F13</f>
        <v>#DIV/0!</v>
      </c>
      <c r="D3" s="393" t="e">
        <f>'AP 100'!F14</f>
        <v>#DIV/0!</v>
      </c>
      <c r="E3" s="392"/>
      <c r="F3" s="388" t="s">
        <v>231</v>
      </c>
      <c r="G3" s="388" t="s">
        <v>229</v>
      </c>
      <c r="H3" s="402" t="s">
        <v>236</v>
      </c>
      <c r="I3" s="402" t="s">
        <v>236</v>
      </c>
      <c r="J3" s="402" t="s">
        <v>236</v>
      </c>
      <c r="K3" s="402" t="s">
        <v>238</v>
      </c>
      <c r="L3" s="402" t="s">
        <v>238</v>
      </c>
      <c r="M3" s="402"/>
      <c r="N3" s="402"/>
      <c r="O3" s="402"/>
      <c r="P3" s="402"/>
      <c r="Q3" s="392"/>
      <c r="R3" s="402" t="s">
        <v>237</v>
      </c>
      <c r="S3" s="402" t="s">
        <v>237</v>
      </c>
      <c r="T3" s="402" t="s">
        <v>237</v>
      </c>
      <c r="U3" s="402" t="s">
        <v>227</v>
      </c>
      <c r="V3" s="402" t="s">
        <v>228</v>
      </c>
      <c r="W3" s="402"/>
      <c r="X3" s="402"/>
      <c r="Y3" s="402"/>
      <c r="Z3" s="402"/>
      <c r="AK3" s="401" t="s">
        <v>237</v>
      </c>
      <c r="AL3" s="382" t="s">
        <v>238</v>
      </c>
    </row>
    <row r="4" spans="1:38" ht="39.6">
      <c r="A4" s="399"/>
      <c r="B4" s="391" t="s">
        <v>33</v>
      </c>
      <c r="C4" s="393" t="e">
        <f>'AP 100'!G13</f>
        <v>#DIV/0!</v>
      </c>
      <c r="D4" s="393" t="e">
        <f>'AP 100'!G14</f>
        <v>#DIV/0!</v>
      </c>
      <c r="E4" s="392"/>
      <c r="F4" s="388" t="s">
        <v>232</v>
      </c>
      <c r="G4" s="388" t="s">
        <v>230</v>
      </c>
      <c r="H4" s="402" t="s">
        <v>236</v>
      </c>
      <c r="I4" s="402" t="s">
        <v>236</v>
      </c>
      <c r="J4" s="402" t="s">
        <v>236</v>
      </c>
      <c r="K4" s="402" t="s">
        <v>238</v>
      </c>
      <c r="L4" s="402" t="s">
        <v>238</v>
      </c>
      <c r="M4" s="402"/>
      <c r="N4" s="402"/>
      <c r="O4" s="402"/>
      <c r="P4" s="402"/>
      <c r="Q4" s="392"/>
      <c r="R4" s="402"/>
      <c r="S4" s="402"/>
      <c r="T4" s="402"/>
      <c r="U4" s="402"/>
      <c r="V4" s="402"/>
      <c r="W4" s="402"/>
      <c r="X4" s="402"/>
      <c r="Y4" s="402"/>
      <c r="Z4" s="402"/>
      <c r="AK4" s="401" t="s">
        <v>227</v>
      </c>
      <c r="AL4" s="382" t="s">
        <v>236</v>
      </c>
    </row>
    <row r="5" spans="1:38" ht="39.6">
      <c r="A5" s="399"/>
      <c r="B5" s="391" t="s">
        <v>34</v>
      </c>
      <c r="C5" s="393" t="e">
        <f>'AP 100'!G13</f>
        <v>#DIV/0!</v>
      </c>
      <c r="D5" s="393" t="e">
        <f>'AP 100'!H14</f>
        <v>#DIV/0!</v>
      </c>
      <c r="E5" s="392"/>
      <c r="F5" s="388" t="s">
        <v>234</v>
      </c>
      <c r="G5" s="388" t="s">
        <v>235</v>
      </c>
      <c r="H5" s="402" t="s">
        <v>236</v>
      </c>
      <c r="I5" s="402" t="s">
        <v>236</v>
      </c>
      <c r="J5" s="402" t="s">
        <v>236</v>
      </c>
      <c r="K5" s="402" t="s">
        <v>236</v>
      </c>
      <c r="L5" s="402" t="s">
        <v>236</v>
      </c>
      <c r="M5" s="402"/>
      <c r="N5" s="402"/>
      <c r="O5" s="402"/>
      <c r="P5" s="402"/>
      <c r="Q5" s="392"/>
      <c r="R5" s="402"/>
      <c r="S5" s="402"/>
      <c r="T5" s="402"/>
      <c r="U5" s="402"/>
      <c r="V5" s="402"/>
      <c r="W5" s="402"/>
      <c r="X5" s="402"/>
      <c r="Y5" s="402"/>
      <c r="Z5" s="402"/>
      <c r="AK5" s="401" t="s">
        <v>228</v>
      </c>
    </row>
    <row r="6" spans="1:38">
      <c r="A6" s="392"/>
      <c r="B6" s="392"/>
      <c r="C6" s="392"/>
      <c r="D6" s="392"/>
      <c r="E6" s="392"/>
      <c r="F6" s="392"/>
      <c r="G6" s="392"/>
      <c r="H6" s="392"/>
      <c r="I6" s="392"/>
      <c r="J6" s="392"/>
      <c r="K6" s="392"/>
      <c r="L6" s="392"/>
      <c r="M6" s="392"/>
      <c r="N6" s="392"/>
      <c r="O6" s="392"/>
      <c r="P6" s="392"/>
      <c r="Q6" s="392"/>
      <c r="R6" s="392"/>
      <c r="S6" s="392"/>
      <c r="T6" s="392"/>
      <c r="U6" s="392"/>
      <c r="V6" s="392"/>
      <c r="W6" s="392"/>
      <c r="X6" s="392"/>
      <c r="Y6" s="392"/>
      <c r="Z6" s="392"/>
    </row>
    <row r="7" spans="1:38" ht="26.4">
      <c r="E7" s="392"/>
      <c r="F7" s="263" t="s">
        <v>222</v>
      </c>
      <c r="G7" s="263" t="s">
        <v>233</v>
      </c>
      <c r="H7" s="263" t="s">
        <v>36</v>
      </c>
      <c r="I7" s="263" t="s">
        <v>37</v>
      </c>
      <c r="J7" s="263" t="s">
        <v>38</v>
      </c>
      <c r="K7" s="263" t="s">
        <v>39</v>
      </c>
      <c r="L7" s="263" t="s">
        <v>40</v>
      </c>
      <c r="M7" s="263" t="s">
        <v>41</v>
      </c>
      <c r="N7" s="263" t="s">
        <v>42</v>
      </c>
      <c r="O7" s="263" t="s">
        <v>43</v>
      </c>
      <c r="P7" s="263" t="s">
        <v>44</v>
      </c>
      <c r="Q7" s="263" t="s">
        <v>226</v>
      </c>
      <c r="R7" s="263" t="s">
        <v>36</v>
      </c>
      <c r="S7" s="263" t="s">
        <v>37</v>
      </c>
      <c r="T7" s="263" t="s">
        <v>38</v>
      </c>
      <c r="U7" s="263" t="s">
        <v>39</v>
      </c>
      <c r="V7" s="263" t="s">
        <v>40</v>
      </c>
      <c r="W7" s="263" t="s">
        <v>41</v>
      </c>
      <c r="X7" s="263" t="s">
        <v>42</v>
      </c>
      <c r="Y7" s="263" t="s">
        <v>43</v>
      </c>
      <c r="Z7" s="263" t="s">
        <v>44</v>
      </c>
    </row>
    <row r="8" spans="1:38" ht="39.6">
      <c r="A8" s="263" t="s">
        <v>83</v>
      </c>
      <c r="B8" s="384" t="s">
        <v>32</v>
      </c>
      <c r="C8" s="394" t="e">
        <f>'AP 100'!F29</f>
        <v>#DIV/0!</v>
      </c>
      <c r="D8" s="394" t="e">
        <f>'AP 100'!F30</f>
        <v>#DIV/0!</v>
      </c>
      <c r="E8" s="392"/>
      <c r="F8" s="388"/>
      <c r="G8" s="388"/>
      <c r="H8" s="402"/>
      <c r="I8" s="402"/>
      <c r="J8" s="402"/>
      <c r="K8" s="402"/>
      <c r="L8" s="402"/>
      <c r="M8" s="402"/>
      <c r="N8" s="402"/>
      <c r="O8" s="402"/>
      <c r="P8" s="402"/>
      <c r="Q8" s="392"/>
      <c r="R8" s="402"/>
      <c r="S8" s="402"/>
      <c r="T8" s="402"/>
      <c r="U8" s="402"/>
      <c r="V8" s="402"/>
      <c r="W8" s="402"/>
      <c r="X8" s="402"/>
      <c r="Y8" s="402"/>
      <c r="Z8" s="402"/>
    </row>
    <row r="9" spans="1:38" ht="26.4">
      <c r="A9" s="399"/>
      <c r="B9" s="391" t="s">
        <v>33</v>
      </c>
      <c r="C9" s="394" t="e">
        <f>'AP 100'!G29</f>
        <v>#DIV/0!</v>
      </c>
      <c r="D9" s="394" t="e">
        <f>'AP 100'!G30</f>
        <v>#DIV/0!</v>
      </c>
      <c r="E9" s="392"/>
      <c r="F9" s="388"/>
      <c r="G9" s="388"/>
      <c r="H9" s="402"/>
      <c r="I9" s="402"/>
      <c r="J9" s="402"/>
      <c r="K9" s="402"/>
      <c r="L9" s="402"/>
      <c r="M9" s="402"/>
      <c r="N9" s="402"/>
      <c r="O9" s="402"/>
      <c r="P9" s="402"/>
      <c r="Q9" s="392"/>
      <c r="R9" s="402"/>
      <c r="S9" s="402"/>
      <c r="T9" s="402"/>
      <c r="U9" s="402"/>
      <c r="V9" s="402"/>
      <c r="W9" s="402"/>
      <c r="X9" s="402"/>
      <c r="Y9" s="402"/>
      <c r="Z9" s="402"/>
    </row>
    <row r="10" spans="1:38" ht="26.4">
      <c r="A10" s="399"/>
      <c r="B10" s="391" t="s">
        <v>34</v>
      </c>
      <c r="C10" s="394" t="e">
        <f>'AP 100'!H29</f>
        <v>#DIV/0!</v>
      </c>
      <c r="D10" s="394" t="e">
        <f>'AP 100'!H30</f>
        <v>#DIV/0!</v>
      </c>
      <c r="E10" s="392"/>
      <c r="F10" s="388"/>
      <c r="G10" s="388"/>
      <c r="H10" s="402"/>
      <c r="I10" s="402"/>
      <c r="J10" s="402"/>
      <c r="K10" s="402"/>
      <c r="L10" s="402"/>
      <c r="M10" s="402"/>
      <c r="N10" s="402"/>
      <c r="O10" s="402"/>
      <c r="P10" s="402"/>
      <c r="Q10" s="392"/>
      <c r="R10" s="402"/>
      <c r="S10" s="402"/>
      <c r="T10" s="402"/>
      <c r="U10" s="402"/>
      <c r="V10" s="402"/>
      <c r="W10" s="402"/>
      <c r="X10" s="402"/>
      <c r="Y10" s="402"/>
      <c r="Z10" s="402"/>
    </row>
    <row r="11" spans="1:38">
      <c r="A11" s="392"/>
      <c r="B11" s="392"/>
      <c r="C11" s="392"/>
      <c r="D11" s="392"/>
      <c r="E11" s="392"/>
      <c r="F11" s="392"/>
      <c r="G11" s="392"/>
      <c r="H11" s="392"/>
      <c r="I11" s="392"/>
      <c r="J11" s="392"/>
      <c r="K11" s="392"/>
      <c r="L11" s="392"/>
      <c r="M11" s="392"/>
      <c r="N11" s="392"/>
      <c r="O11" s="392"/>
      <c r="P11" s="392"/>
      <c r="Q11" s="392"/>
      <c r="R11" s="392"/>
      <c r="S11" s="392"/>
      <c r="T11" s="392"/>
      <c r="U11" s="392"/>
      <c r="V11" s="392"/>
      <c r="W11" s="392"/>
      <c r="X11" s="392"/>
      <c r="Y11" s="392"/>
      <c r="Z11" s="392"/>
    </row>
    <row r="12" spans="1:38" ht="40.200000000000003">
      <c r="A12" s="263" t="s">
        <v>212</v>
      </c>
      <c r="C12" s="143" t="s">
        <v>217</v>
      </c>
      <c r="D12" s="399"/>
      <c r="E12" s="399"/>
      <c r="F12" s="263" t="s">
        <v>222</v>
      </c>
      <c r="G12" s="263" t="s">
        <v>233</v>
      </c>
      <c r="H12" s="263" t="s">
        <v>36</v>
      </c>
      <c r="I12" s="263" t="s">
        <v>37</v>
      </c>
      <c r="J12" s="263" t="s">
        <v>38</v>
      </c>
      <c r="K12" s="263" t="s">
        <v>39</v>
      </c>
      <c r="L12" s="263" t="s">
        <v>40</v>
      </c>
      <c r="M12" s="263" t="s">
        <v>41</v>
      </c>
      <c r="N12" s="263" t="s">
        <v>42</v>
      </c>
      <c r="O12" s="263" t="s">
        <v>43</v>
      </c>
      <c r="P12" s="263" t="s">
        <v>44</v>
      </c>
      <c r="Q12" s="263" t="s">
        <v>226</v>
      </c>
      <c r="R12" s="263" t="s">
        <v>36</v>
      </c>
      <c r="S12" s="263" t="s">
        <v>37</v>
      </c>
      <c r="T12" s="263" t="s">
        <v>38</v>
      </c>
      <c r="U12" s="263" t="s">
        <v>39</v>
      </c>
      <c r="V12" s="263" t="s">
        <v>40</v>
      </c>
      <c r="W12" s="263" t="s">
        <v>41</v>
      </c>
      <c r="X12" s="263" t="s">
        <v>42</v>
      </c>
      <c r="Y12" s="263" t="s">
        <v>43</v>
      </c>
      <c r="Z12" s="263" t="s">
        <v>44</v>
      </c>
    </row>
    <row r="13" spans="1:38">
      <c r="A13" s="399"/>
      <c r="B13" s="383" t="s">
        <v>8</v>
      </c>
      <c r="C13" s="393" t="e">
        <f>'Risk Rates'!F$13</f>
        <v>#DIV/0!</v>
      </c>
      <c r="D13" s="392"/>
      <c r="E13" s="392"/>
      <c r="F13" s="388"/>
      <c r="G13" s="388"/>
      <c r="H13" s="402"/>
      <c r="I13" s="402"/>
      <c r="J13" s="402"/>
      <c r="K13" s="402"/>
      <c r="L13" s="402"/>
      <c r="M13" s="402"/>
      <c r="N13" s="402"/>
      <c r="O13" s="402"/>
      <c r="P13" s="402"/>
      <c r="Q13" s="392"/>
      <c r="R13" s="402"/>
      <c r="S13" s="402"/>
      <c r="T13" s="402"/>
      <c r="U13" s="402"/>
      <c r="V13" s="402"/>
      <c r="W13" s="402"/>
      <c r="X13" s="402"/>
      <c r="Y13" s="402"/>
      <c r="Z13" s="402"/>
    </row>
    <row r="14" spans="1:38">
      <c r="A14" s="399"/>
      <c r="B14" s="383" t="s">
        <v>197</v>
      </c>
      <c r="C14" s="393" t="e">
        <f>'Risk Rates'!G$13</f>
        <v>#DIV/0!</v>
      </c>
      <c r="D14" s="392"/>
      <c r="E14" s="392"/>
      <c r="F14" s="388"/>
      <c r="G14" s="388"/>
      <c r="H14" s="402"/>
      <c r="I14" s="402"/>
      <c r="J14" s="402"/>
      <c r="K14" s="402"/>
      <c r="L14" s="402"/>
      <c r="M14" s="402"/>
      <c r="N14" s="402"/>
      <c r="O14" s="402"/>
      <c r="P14" s="402"/>
      <c r="Q14" s="392"/>
      <c r="R14" s="402"/>
      <c r="S14" s="402"/>
      <c r="T14" s="402"/>
      <c r="U14" s="402"/>
      <c r="V14" s="402"/>
      <c r="W14" s="402"/>
      <c r="X14" s="402"/>
      <c r="Y14" s="402"/>
      <c r="Z14" s="402"/>
    </row>
    <row r="15" spans="1:38">
      <c r="A15" s="399"/>
      <c r="B15" s="383" t="s">
        <v>187</v>
      </c>
      <c r="C15" s="393" t="e">
        <f>'Risk Rates'!H$13</f>
        <v>#DIV/0!</v>
      </c>
      <c r="D15" s="392"/>
      <c r="E15" s="392"/>
      <c r="F15" s="388"/>
      <c r="G15" s="388"/>
      <c r="H15" s="402"/>
      <c r="I15" s="402"/>
      <c r="J15" s="402"/>
      <c r="K15" s="402"/>
      <c r="L15" s="402"/>
      <c r="M15" s="402"/>
      <c r="N15" s="402"/>
      <c r="O15" s="402"/>
      <c r="P15" s="402"/>
      <c r="Q15" s="392"/>
      <c r="R15" s="402"/>
      <c r="S15" s="402"/>
      <c r="T15" s="402"/>
      <c r="U15" s="402"/>
      <c r="V15" s="402"/>
      <c r="W15" s="402"/>
      <c r="X15" s="402"/>
      <c r="Y15" s="402"/>
      <c r="Z15" s="402"/>
    </row>
    <row r="16" spans="1:38">
      <c r="A16" s="399"/>
      <c r="B16" s="383" t="s">
        <v>11</v>
      </c>
      <c r="C16" s="393" t="e">
        <f>'Risk Rates'!I$13</f>
        <v>#DIV/0!</v>
      </c>
      <c r="D16" s="392"/>
      <c r="E16" s="392"/>
      <c r="F16" s="388"/>
      <c r="G16" s="388"/>
      <c r="H16" s="402"/>
      <c r="I16" s="402"/>
      <c r="J16" s="402"/>
      <c r="K16" s="402"/>
      <c r="L16" s="402"/>
      <c r="M16" s="402"/>
      <c r="N16" s="402"/>
      <c r="O16" s="402"/>
      <c r="P16" s="402"/>
      <c r="Q16" s="392"/>
      <c r="R16" s="402"/>
      <c r="S16" s="402"/>
      <c r="T16" s="402"/>
      <c r="U16" s="402"/>
      <c r="V16" s="402"/>
      <c r="W16" s="402"/>
      <c r="X16" s="402"/>
      <c r="Y16" s="402"/>
      <c r="Z16" s="402"/>
    </row>
    <row r="17" spans="1:26">
      <c r="A17" s="399"/>
      <c r="B17" s="383" t="s">
        <v>12</v>
      </c>
      <c r="C17" s="393" t="e">
        <f>'Risk Rates'!J$13</f>
        <v>#DIV/0!</v>
      </c>
      <c r="D17" s="392"/>
      <c r="E17" s="392"/>
      <c r="F17" s="388"/>
      <c r="G17" s="388"/>
      <c r="H17" s="402"/>
      <c r="I17" s="402"/>
      <c r="J17" s="402"/>
      <c r="K17" s="402"/>
      <c r="L17" s="402"/>
      <c r="M17" s="402"/>
      <c r="N17" s="402"/>
      <c r="O17" s="402"/>
      <c r="P17" s="402"/>
      <c r="Q17" s="392"/>
      <c r="R17" s="402"/>
      <c r="S17" s="402"/>
      <c r="T17" s="402"/>
      <c r="U17" s="402"/>
      <c r="V17" s="402"/>
      <c r="W17" s="402"/>
      <c r="X17" s="402"/>
      <c r="Y17" s="402"/>
      <c r="Z17" s="402"/>
    </row>
    <row r="18" spans="1:26">
      <c r="A18" s="399"/>
      <c r="B18" s="383" t="s">
        <v>13</v>
      </c>
      <c r="C18" s="393" t="e">
        <f>'Risk Rates'!K$13</f>
        <v>#DIV/0!</v>
      </c>
      <c r="D18" s="392"/>
      <c r="E18" s="392"/>
      <c r="F18" s="388"/>
      <c r="G18" s="388"/>
      <c r="H18" s="402"/>
      <c r="I18" s="402"/>
      <c r="J18" s="402"/>
      <c r="K18" s="402"/>
      <c r="L18" s="402"/>
      <c r="M18" s="402"/>
      <c r="N18" s="402"/>
      <c r="O18" s="402"/>
      <c r="P18" s="402"/>
      <c r="Q18" s="392"/>
      <c r="R18" s="402"/>
      <c r="S18" s="402"/>
      <c r="T18" s="402"/>
      <c r="U18" s="402"/>
      <c r="V18" s="402"/>
      <c r="W18" s="402"/>
      <c r="X18" s="402"/>
      <c r="Y18" s="402"/>
      <c r="Z18" s="402"/>
    </row>
    <row r="19" spans="1:26">
      <c r="A19" s="399"/>
      <c r="B19" s="359" t="s">
        <v>14</v>
      </c>
      <c r="C19" s="393" t="e">
        <f>'Risk Rates'!L$13</f>
        <v>#DIV/0!</v>
      </c>
      <c r="D19" s="392"/>
      <c r="E19" s="392"/>
      <c r="F19" s="388"/>
      <c r="G19" s="388"/>
      <c r="H19" s="402"/>
      <c r="I19" s="402"/>
      <c r="J19" s="402"/>
      <c r="K19" s="402"/>
      <c r="L19" s="402"/>
      <c r="M19" s="402"/>
      <c r="N19" s="402"/>
      <c r="O19" s="402"/>
      <c r="P19" s="402"/>
      <c r="Q19" s="392"/>
      <c r="R19" s="402"/>
      <c r="S19" s="402"/>
      <c r="T19" s="402"/>
      <c r="U19" s="402"/>
      <c r="V19" s="402"/>
      <c r="W19" s="402"/>
      <c r="X19" s="402"/>
      <c r="Y19" s="402"/>
      <c r="Z19" s="402"/>
    </row>
    <row r="20" spans="1:26">
      <c r="A20" s="399"/>
      <c r="B20" s="359" t="s">
        <v>87</v>
      </c>
      <c r="C20" s="393" t="e">
        <f>'Risk Rates'!M$13</f>
        <v>#DIV/0!</v>
      </c>
      <c r="D20" s="392"/>
      <c r="E20" s="392"/>
      <c r="F20" s="388"/>
      <c r="G20" s="388"/>
      <c r="H20" s="402"/>
      <c r="I20" s="402"/>
      <c r="J20" s="402"/>
      <c r="K20" s="402"/>
      <c r="L20" s="402"/>
      <c r="M20" s="402"/>
      <c r="N20" s="402"/>
      <c r="O20" s="402"/>
      <c r="P20" s="402"/>
      <c r="Q20" s="392"/>
      <c r="R20" s="402"/>
      <c r="S20" s="402"/>
      <c r="T20" s="402"/>
      <c r="U20" s="402"/>
      <c r="V20" s="402"/>
      <c r="W20" s="402"/>
      <c r="X20" s="402"/>
      <c r="Y20" s="402"/>
      <c r="Z20" s="402"/>
    </row>
    <row r="21" spans="1:26">
      <c r="A21" s="399"/>
      <c r="B21" s="359" t="s">
        <v>15</v>
      </c>
      <c r="C21" s="393" t="e">
        <f>'Risk Rates'!F54</f>
        <v>#DIV/0!</v>
      </c>
      <c r="D21" s="392"/>
      <c r="E21" s="392"/>
      <c r="F21" s="388"/>
      <c r="G21" s="388"/>
      <c r="H21" s="402"/>
      <c r="I21" s="402"/>
      <c r="J21" s="402"/>
      <c r="K21" s="402"/>
      <c r="L21" s="402"/>
      <c r="M21" s="402"/>
      <c r="N21" s="402"/>
      <c r="O21" s="402"/>
      <c r="P21" s="402"/>
      <c r="Q21" s="392"/>
      <c r="R21" s="402"/>
      <c r="S21" s="402"/>
      <c r="T21" s="402"/>
      <c r="U21" s="402"/>
      <c r="V21" s="402"/>
      <c r="W21" s="402"/>
      <c r="X21" s="402"/>
      <c r="Y21" s="402"/>
      <c r="Z21" s="402"/>
    </row>
    <row r="22" spans="1:26">
      <c r="A22" s="399"/>
      <c r="B22" s="359" t="s">
        <v>16</v>
      </c>
      <c r="C22" s="393" t="e">
        <f>'Risk Rates'!G54</f>
        <v>#DIV/0!</v>
      </c>
      <c r="D22" s="392"/>
      <c r="E22" s="392"/>
      <c r="F22" s="388"/>
      <c r="G22" s="388"/>
      <c r="H22" s="402"/>
      <c r="I22" s="402"/>
      <c r="J22" s="402"/>
      <c r="K22" s="402"/>
      <c r="L22" s="402"/>
      <c r="M22" s="402"/>
      <c r="N22" s="402"/>
      <c r="O22" s="402"/>
      <c r="P22" s="402"/>
      <c r="Q22" s="392"/>
      <c r="R22" s="402"/>
      <c r="S22" s="402"/>
      <c r="T22" s="402"/>
      <c r="U22" s="402"/>
      <c r="V22" s="402"/>
      <c r="W22" s="402"/>
      <c r="X22" s="402"/>
      <c r="Y22" s="402"/>
      <c r="Z22" s="402"/>
    </row>
    <row r="23" spans="1:26">
      <c r="A23" s="399"/>
      <c r="B23" s="359" t="s">
        <v>216</v>
      </c>
      <c r="C23" s="393" t="e">
        <f>'Risk Rates'!H54</f>
        <v>#DIV/0!</v>
      </c>
      <c r="D23" s="392"/>
      <c r="E23" s="392"/>
      <c r="F23" s="388"/>
      <c r="G23" s="388"/>
      <c r="H23" s="402"/>
      <c r="I23" s="402"/>
      <c r="J23" s="402"/>
      <c r="K23" s="402"/>
      <c r="L23" s="402"/>
      <c r="M23" s="402"/>
      <c r="N23" s="402"/>
      <c r="O23" s="402"/>
      <c r="P23" s="402"/>
      <c r="Q23" s="392"/>
      <c r="R23" s="402"/>
      <c r="S23" s="402"/>
      <c r="T23" s="402"/>
      <c r="U23" s="402"/>
      <c r="V23" s="402"/>
      <c r="W23" s="402"/>
      <c r="X23" s="402"/>
      <c r="Y23" s="402"/>
      <c r="Z23" s="402"/>
    </row>
    <row r="24" spans="1:26">
      <c r="A24" s="392"/>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row>
    <row r="25" spans="1:26" ht="27">
      <c r="C25" s="143" t="s">
        <v>215</v>
      </c>
      <c r="D25" s="399"/>
      <c r="E25" s="399"/>
      <c r="F25" s="263" t="s">
        <v>222</v>
      </c>
      <c r="G25" s="263" t="s">
        <v>233</v>
      </c>
      <c r="H25" s="263" t="s">
        <v>36</v>
      </c>
      <c r="I25" s="263" t="s">
        <v>37</v>
      </c>
      <c r="J25" s="263" t="s">
        <v>38</v>
      </c>
      <c r="K25" s="263" t="s">
        <v>39</v>
      </c>
      <c r="L25" s="263" t="s">
        <v>40</v>
      </c>
      <c r="M25" s="263" t="s">
        <v>41</v>
      </c>
      <c r="N25" s="263" t="s">
        <v>42</v>
      </c>
      <c r="O25" s="263" t="s">
        <v>43</v>
      </c>
      <c r="P25" s="263" t="s">
        <v>44</v>
      </c>
      <c r="Q25" s="263" t="s">
        <v>226</v>
      </c>
      <c r="R25" s="263" t="s">
        <v>36</v>
      </c>
      <c r="S25" s="263" t="s">
        <v>37</v>
      </c>
      <c r="T25" s="263" t="s">
        <v>38</v>
      </c>
      <c r="U25" s="263" t="s">
        <v>39</v>
      </c>
      <c r="V25" s="263" t="s">
        <v>40</v>
      </c>
      <c r="W25" s="263" t="s">
        <v>41</v>
      </c>
      <c r="X25" s="263" t="s">
        <v>42</v>
      </c>
      <c r="Y25" s="263" t="s">
        <v>43</v>
      </c>
      <c r="Z25" s="263" t="s">
        <v>44</v>
      </c>
    </row>
    <row r="26" spans="1:26">
      <c r="A26" s="263" t="s">
        <v>213</v>
      </c>
      <c r="B26" s="383" t="s">
        <v>8</v>
      </c>
      <c r="C26" s="393" t="e">
        <f>'Risk Rates'!F$27</f>
        <v>#DIV/0!</v>
      </c>
      <c r="D26" s="392"/>
      <c r="E26" s="392"/>
      <c r="F26" s="388"/>
      <c r="G26" s="388"/>
      <c r="H26" s="402"/>
      <c r="I26" s="402"/>
      <c r="J26" s="402"/>
      <c r="K26" s="402"/>
      <c r="L26" s="402"/>
      <c r="M26" s="402"/>
      <c r="N26" s="402"/>
      <c r="O26" s="402"/>
      <c r="P26" s="402"/>
      <c r="Q26" s="392"/>
      <c r="R26" s="402"/>
      <c r="S26" s="402"/>
      <c r="T26" s="402"/>
      <c r="U26" s="402"/>
      <c r="V26" s="402"/>
      <c r="W26" s="402"/>
      <c r="X26" s="402"/>
      <c r="Y26" s="402"/>
      <c r="Z26" s="402"/>
    </row>
    <row r="27" spans="1:26">
      <c r="A27" s="399"/>
      <c r="B27" s="383" t="s">
        <v>197</v>
      </c>
      <c r="C27" s="389" t="e">
        <f>'Risk Rates'!G$27</f>
        <v>#DIV/0!</v>
      </c>
      <c r="D27" s="392"/>
      <c r="E27" s="392"/>
      <c r="F27" s="388"/>
      <c r="G27" s="388"/>
      <c r="H27" s="402"/>
      <c r="I27" s="402"/>
      <c r="J27" s="402"/>
      <c r="K27" s="402"/>
      <c r="L27" s="402"/>
      <c r="M27" s="402"/>
      <c r="N27" s="402"/>
      <c r="O27" s="402"/>
      <c r="P27" s="402"/>
      <c r="Q27" s="392"/>
      <c r="R27" s="402"/>
      <c r="S27" s="402"/>
      <c r="T27" s="402"/>
      <c r="U27" s="402"/>
      <c r="V27" s="402"/>
      <c r="W27" s="402"/>
      <c r="X27" s="402"/>
      <c r="Y27" s="402"/>
      <c r="Z27" s="402"/>
    </row>
    <row r="28" spans="1:26">
      <c r="A28" s="399"/>
      <c r="B28" s="383" t="s">
        <v>187</v>
      </c>
      <c r="C28" s="389" t="e">
        <f>'Risk Rates'!H$27</f>
        <v>#DIV/0!</v>
      </c>
      <c r="D28" s="392"/>
      <c r="E28" s="392"/>
      <c r="F28" s="388"/>
      <c r="G28" s="388"/>
      <c r="H28" s="402"/>
      <c r="I28" s="402"/>
      <c r="J28" s="402"/>
      <c r="K28" s="402"/>
      <c r="L28" s="402"/>
      <c r="M28" s="402"/>
      <c r="N28" s="402"/>
      <c r="O28" s="402"/>
      <c r="P28" s="402"/>
      <c r="Q28" s="392"/>
      <c r="R28" s="402"/>
      <c r="S28" s="402"/>
      <c r="T28" s="402"/>
      <c r="U28" s="402"/>
      <c r="V28" s="402"/>
      <c r="W28" s="402"/>
      <c r="X28" s="402"/>
      <c r="Y28" s="402"/>
      <c r="Z28" s="402"/>
    </row>
    <row r="29" spans="1:26">
      <c r="A29" s="399"/>
      <c r="B29" s="383" t="s">
        <v>11</v>
      </c>
      <c r="C29" s="389" t="e">
        <f>'Risk Rates'!I$27</f>
        <v>#DIV/0!</v>
      </c>
      <c r="D29" s="392"/>
      <c r="E29" s="392"/>
      <c r="F29" s="388"/>
      <c r="G29" s="388"/>
      <c r="H29" s="402"/>
      <c r="I29" s="402"/>
      <c r="J29" s="402"/>
      <c r="K29" s="402"/>
      <c r="L29" s="402"/>
      <c r="M29" s="402"/>
      <c r="N29" s="402"/>
      <c r="O29" s="402"/>
      <c r="P29" s="402"/>
      <c r="Q29" s="392"/>
      <c r="R29" s="402"/>
      <c r="S29" s="402"/>
      <c r="T29" s="402"/>
      <c r="U29" s="402"/>
      <c r="V29" s="402"/>
      <c r="W29" s="402"/>
      <c r="X29" s="402"/>
      <c r="Y29" s="402"/>
      <c r="Z29" s="402"/>
    </row>
    <row r="30" spans="1:26">
      <c r="A30" s="399"/>
      <c r="B30" s="383" t="s">
        <v>12</v>
      </c>
      <c r="C30" s="389" t="e">
        <f>'Risk Rates'!J$27</f>
        <v>#DIV/0!</v>
      </c>
      <c r="D30" s="392"/>
      <c r="E30" s="392"/>
      <c r="F30" s="388"/>
      <c r="G30" s="388"/>
      <c r="H30" s="402"/>
      <c r="I30" s="402"/>
      <c r="J30" s="402"/>
      <c r="K30" s="402"/>
      <c r="L30" s="402"/>
      <c r="M30" s="402"/>
      <c r="N30" s="402"/>
      <c r="O30" s="402"/>
      <c r="P30" s="402"/>
      <c r="Q30" s="392"/>
      <c r="R30" s="402"/>
      <c r="S30" s="402"/>
      <c r="T30" s="402"/>
      <c r="U30" s="402"/>
      <c r="V30" s="402"/>
      <c r="W30" s="402"/>
      <c r="X30" s="402"/>
      <c r="Y30" s="402"/>
      <c r="Z30" s="402"/>
    </row>
    <row r="31" spans="1:26">
      <c r="A31" s="399"/>
      <c r="B31" s="383" t="s">
        <v>13</v>
      </c>
      <c r="C31" s="393" t="e">
        <f>'Risk Rates'!K$27</f>
        <v>#DIV/0!</v>
      </c>
      <c r="D31" s="392"/>
      <c r="E31" s="392"/>
      <c r="F31" s="388"/>
      <c r="G31" s="388"/>
      <c r="H31" s="402"/>
      <c r="I31" s="402"/>
      <c r="J31" s="402"/>
      <c r="K31" s="402"/>
      <c r="L31" s="402"/>
      <c r="M31" s="402"/>
      <c r="N31" s="402"/>
      <c r="O31" s="402"/>
      <c r="P31" s="402"/>
      <c r="Q31" s="392"/>
      <c r="R31" s="402"/>
      <c r="S31" s="402"/>
      <c r="T31" s="402"/>
      <c r="U31" s="402"/>
      <c r="V31" s="402"/>
      <c r="W31" s="402"/>
      <c r="X31" s="402"/>
      <c r="Y31" s="402"/>
      <c r="Z31" s="402"/>
    </row>
    <row r="32" spans="1:26">
      <c r="A32" s="399"/>
      <c r="B32" s="359" t="s">
        <v>14</v>
      </c>
      <c r="C32" s="389" t="e">
        <f>'Risk Rates'!L$27</f>
        <v>#DIV/0!</v>
      </c>
      <c r="D32" s="392"/>
      <c r="E32" s="392"/>
      <c r="F32" s="388"/>
      <c r="G32" s="388"/>
      <c r="H32" s="402"/>
      <c r="I32" s="402"/>
      <c r="J32" s="402"/>
      <c r="K32" s="402"/>
      <c r="L32" s="402"/>
      <c r="M32" s="402"/>
      <c r="N32" s="402"/>
      <c r="O32" s="402"/>
      <c r="P32" s="402"/>
      <c r="Q32" s="392"/>
      <c r="R32" s="402"/>
      <c r="S32" s="402"/>
      <c r="T32" s="402"/>
      <c r="U32" s="402"/>
      <c r="V32" s="402"/>
      <c r="W32" s="402"/>
      <c r="X32" s="402"/>
      <c r="Y32" s="402"/>
      <c r="Z32" s="402"/>
    </row>
    <row r="33" spans="1:26">
      <c r="A33" s="399"/>
      <c r="B33" s="359" t="s">
        <v>87</v>
      </c>
      <c r="C33" s="389" t="e">
        <f>'Risk Rates'!M$27</f>
        <v>#DIV/0!</v>
      </c>
      <c r="D33" s="392"/>
      <c r="E33" s="392"/>
      <c r="F33" s="388"/>
      <c r="G33" s="388"/>
      <c r="H33" s="402"/>
      <c r="I33" s="402"/>
      <c r="J33" s="402"/>
      <c r="K33" s="402"/>
      <c r="L33" s="402"/>
      <c r="M33" s="402"/>
      <c r="N33" s="402"/>
      <c r="O33" s="402"/>
      <c r="P33" s="402"/>
      <c r="Q33" s="392"/>
      <c r="R33" s="402"/>
      <c r="S33" s="402"/>
      <c r="T33" s="402"/>
      <c r="U33" s="402"/>
      <c r="V33" s="402"/>
      <c r="W33" s="402"/>
      <c r="X33" s="402"/>
      <c r="Y33" s="402"/>
      <c r="Z33" s="402"/>
    </row>
    <row r="34" spans="1:26">
      <c r="A34" s="399"/>
      <c r="B34" s="359" t="s">
        <v>15</v>
      </c>
      <c r="C34" s="389" t="e">
        <f>'Risk Rates'!F68</f>
        <v>#DIV/0!</v>
      </c>
      <c r="D34" s="392"/>
      <c r="E34" s="392"/>
      <c r="F34" s="388"/>
      <c r="G34" s="388"/>
      <c r="H34" s="402"/>
      <c r="I34" s="402"/>
      <c r="J34" s="402"/>
      <c r="K34" s="402"/>
      <c r="L34" s="402"/>
      <c r="M34" s="402"/>
      <c r="N34" s="402"/>
      <c r="O34" s="402"/>
      <c r="P34" s="402"/>
      <c r="Q34" s="392"/>
      <c r="R34" s="402"/>
      <c r="S34" s="402"/>
      <c r="T34" s="402"/>
      <c r="U34" s="402"/>
      <c r="V34" s="402"/>
      <c r="W34" s="402"/>
      <c r="X34" s="402"/>
      <c r="Y34" s="402"/>
      <c r="Z34" s="402"/>
    </row>
    <row r="35" spans="1:26">
      <c r="A35" s="399"/>
      <c r="B35" s="359" t="s">
        <v>16</v>
      </c>
      <c r="C35" s="389" t="e">
        <f>'Risk Rates'!G68</f>
        <v>#DIV/0!</v>
      </c>
      <c r="D35" s="392"/>
      <c r="E35" s="392"/>
      <c r="F35" s="388"/>
      <c r="G35" s="388"/>
      <c r="H35" s="402"/>
      <c r="I35" s="402"/>
      <c r="J35" s="402"/>
      <c r="K35" s="402"/>
      <c r="L35" s="402"/>
      <c r="M35" s="402"/>
      <c r="N35" s="402"/>
      <c r="O35" s="402"/>
      <c r="P35" s="402"/>
      <c r="Q35" s="392"/>
      <c r="R35" s="402"/>
      <c r="S35" s="402"/>
      <c r="T35" s="402"/>
      <c r="U35" s="402"/>
      <c r="V35" s="402"/>
      <c r="W35" s="402"/>
      <c r="X35" s="402"/>
      <c r="Y35" s="402"/>
      <c r="Z35" s="402"/>
    </row>
    <row r="36" spans="1:26">
      <c r="A36" s="399"/>
      <c r="B36" s="359" t="s">
        <v>216</v>
      </c>
      <c r="C36" s="389" t="e">
        <f>'Risk Rates'!H68</f>
        <v>#DIV/0!</v>
      </c>
      <c r="D36" s="392"/>
      <c r="E36" s="392"/>
      <c r="F36" s="388"/>
      <c r="G36" s="388"/>
      <c r="H36" s="402"/>
      <c r="I36" s="402"/>
      <c r="J36" s="402"/>
      <c r="K36" s="402"/>
      <c r="L36" s="402"/>
      <c r="M36" s="402"/>
      <c r="N36" s="402"/>
      <c r="O36" s="402"/>
      <c r="P36" s="402"/>
      <c r="Q36" s="392"/>
      <c r="R36" s="402"/>
      <c r="S36" s="402"/>
      <c r="T36" s="402"/>
      <c r="U36" s="402"/>
      <c r="V36" s="402"/>
      <c r="W36" s="402"/>
      <c r="X36" s="402"/>
      <c r="Y36" s="402"/>
      <c r="Z36" s="402"/>
    </row>
    <row r="37" spans="1:26">
      <c r="A37" s="392"/>
      <c r="B37" s="392"/>
      <c r="C37" s="392"/>
      <c r="D37" s="392"/>
      <c r="E37" s="392"/>
      <c r="F37" s="392"/>
      <c r="G37" s="392"/>
      <c r="H37" s="392"/>
      <c r="I37" s="392"/>
      <c r="J37" s="392"/>
      <c r="K37" s="392"/>
      <c r="L37" s="392"/>
      <c r="M37" s="392"/>
      <c r="N37" s="392"/>
      <c r="O37" s="392"/>
      <c r="P37" s="392"/>
      <c r="Q37" s="392"/>
      <c r="R37" s="392"/>
      <c r="S37" s="392"/>
      <c r="T37" s="392"/>
      <c r="U37" s="392"/>
      <c r="V37" s="392"/>
      <c r="W37" s="392"/>
      <c r="X37" s="392"/>
      <c r="Y37" s="392"/>
      <c r="Z37" s="392"/>
    </row>
    <row r="38" spans="1:26" ht="27">
      <c r="C38" s="143" t="s">
        <v>215</v>
      </c>
      <c r="D38" s="399"/>
      <c r="E38" s="399"/>
      <c r="F38" s="263" t="s">
        <v>222</v>
      </c>
      <c r="G38" s="263" t="s">
        <v>233</v>
      </c>
      <c r="H38" s="263" t="s">
        <v>36</v>
      </c>
      <c r="I38" s="263" t="s">
        <v>37</v>
      </c>
      <c r="J38" s="263" t="s">
        <v>38</v>
      </c>
      <c r="K38" s="263" t="s">
        <v>39</v>
      </c>
      <c r="L38" s="263" t="s">
        <v>40</v>
      </c>
      <c r="M38" s="263" t="s">
        <v>41</v>
      </c>
      <c r="N38" s="263" t="s">
        <v>42</v>
      </c>
      <c r="O38" s="263" t="s">
        <v>43</v>
      </c>
      <c r="P38" s="263" t="s">
        <v>44</v>
      </c>
      <c r="Q38" s="263" t="s">
        <v>226</v>
      </c>
      <c r="R38" s="263" t="s">
        <v>36</v>
      </c>
      <c r="S38" s="263" t="s">
        <v>37</v>
      </c>
      <c r="T38" s="263" t="s">
        <v>38</v>
      </c>
      <c r="U38" s="263" t="s">
        <v>39</v>
      </c>
      <c r="V38" s="263" t="s">
        <v>40</v>
      </c>
      <c r="W38" s="263" t="s">
        <v>41</v>
      </c>
      <c r="X38" s="263" t="s">
        <v>42</v>
      </c>
      <c r="Y38" s="263" t="s">
        <v>43</v>
      </c>
      <c r="Z38" s="263" t="s">
        <v>44</v>
      </c>
    </row>
    <row r="39" spans="1:26">
      <c r="A39" s="263" t="s">
        <v>214</v>
      </c>
      <c r="B39" s="383" t="s">
        <v>8</v>
      </c>
      <c r="C39" s="393" t="e">
        <f>'Risk Rates'!F$41</f>
        <v>#DIV/0!</v>
      </c>
      <c r="D39" s="392"/>
      <c r="E39" s="392"/>
      <c r="F39" s="388"/>
      <c r="G39" s="388"/>
      <c r="H39" s="402"/>
      <c r="I39" s="402"/>
      <c r="J39" s="402"/>
      <c r="K39" s="402"/>
      <c r="L39" s="402"/>
      <c r="M39" s="402"/>
      <c r="N39" s="402"/>
      <c r="O39" s="402"/>
      <c r="P39" s="402"/>
      <c r="Q39" s="392"/>
      <c r="R39" s="402"/>
      <c r="S39" s="402"/>
      <c r="T39" s="402"/>
      <c r="U39" s="402"/>
      <c r="V39" s="402"/>
      <c r="W39" s="402"/>
      <c r="X39" s="402"/>
      <c r="Y39" s="402"/>
      <c r="Z39" s="402"/>
    </row>
    <row r="40" spans="1:26">
      <c r="A40" s="399"/>
      <c r="B40" s="383" t="s">
        <v>197</v>
      </c>
      <c r="C40" s="389" t="e">
        <f>'Risk Rates'!G$41</f>
        <v>#DIV/0!</v>
      </c>
      <c r="D40" s="392"/>
      <c r="E40" s="392"/>
      <c r="F40" s="388"/>
      <c r="G40" s="388"/>
      <c r="H40" s="402"/>
      <c r="I40" s="402"/>
      <c r="J40" s="402"/>
      <c r="K40" s="402"/>
      <c r="L40" s="402"/>
      <c r="M40" s="402"/>
      <c r="N40" s="402"/>
      <c r="O40" s="402"/>
      <c r="P40" s="402"/>
      <c r="Q40" s="392"/>
      <c r="R40" s="402"/>
      <c r="S40" s="402"/>
      <c r="T40" s="402"/>
      <c r="U40" s="402"/>
      <c r="V40" s="402"/>
      <c r="W40" s="402"/>
      <c r="X40" s="402"/>
      <c r="Y40" s="402"/>
      <c r="Z40" s="402"/>
    </row>
    <row r="41" spans="1:26">
      <c r="A41" s="399"/>
      <c r="B41" s="383" t="s">
        <v>187</v>
      </c>
      <c r="C41" s="389" t="e">
        <f>'Risk Rates'!H$41</f>
        <v>#DIV/0!</v>
      </c>
      <c r="D41" s="392"/>
      <c r="E41" s="392"/>
      <c r="F41" s="388"/>
      <c r="G41" s="388"/>
      <c r="H41" s="402"/>
      <c r="I41" s="402"/>
      <c r="J41" s="402"/>
      <c r="K41" s="402"/>
      <c r="L41" s="402"/>
      <c r="M41" s="402"/>
      <c r="N41" s="402"/>
      <c r="O41" s="402"/>
      <c r="P41" s="402"/>
      <c r="Q41" s="392"/>
      <c r="R41" s="402"/>
      <c r="S41" s="402"/>
      <c r="T41" s="402"/>
      <c r="U41" s="402"/>
      <c r="V41" s="402"/>
      <c r="W41" s="402"/>
      <c r="X41" s="402"/>
      <c r="Y41" s="402"/>
      <c r="Z41" s="402"/>
    </row>
    <row r="42" spans="1:26">
      <c r="A42" s="399"/>
      <c r="B42" s="383" t="s">
        <v>11</v>
      </c>
      <c r="C42" s="389" t="e">
        <f>'Risk Rates'!I$41</f>
        <v>#DIV/0!</v>
      </c>
      <c r="D42" s="392"/>
      <c r="E42" s="392"/>
      <c r="F42" s="388"/>
      <c r="G42" s="388"/>
      <c r="H42" s="402"/>
      <c r="I42" s="402"/>
      <c r="J42" s="402"/>
      <c r="K42" s="402"/>
      <c r="L42" s="402"/>
      <c r="M42" s="402"/>
      <c r="N42" s="402"/>
      <c r="O42" s="402"/>
      <c r="P42" s="402"/>
      <c r="Q42" s="392"/>
      <c r="R42" s="402"/>
      <c r="S42" s="402"/>
      <c r="T42" s="402"/>
      <c r="U42" s="402"/>
      <c r="V42" s="402"/>
      <c r="W42" s="402"/>
      <c r="X42" s="402"/>
      <c r="Y42" s="402"/>
      <c r="Z42" s="402"/>
    </row>
    <row r="43" spans="1:26">
      <c r="A43" s="399"/>
      <c r="B43" s="383" t="s">
        <v>12</v>
      </c>
      <c r="C43" s="389" t="e">
        <f>'Risk Rates'!J$41</f>
        <v>#DIV/0!</v>
      </c>
      <c r="D43" s="392"/>
      <c r="E43" s="392"/>
      <c r="F43" s="388"/>
      <c r="G43" s="388"/>
      <c r="H43" s="402"/>
      <c r="I43" s="402"/>
      <c r="J43" s="402"/>
      <c r="K43" s="402"/>
      <c r="L43" s="402"/>
      <c r="M43" s="402"/>
      <c r="N43" s="402"/>
      <c r="O43" s="402"/>
      <c r="P43" s="402"/>
      <c r="Q43" s="392"/>
      <c r="R43" s="402"/>
      <c r="S43" s="402"/>
      <c r="T43" s="402"/>
      <c r="U43" s="402"/>
      <c r="V43" s="402"/>
      <c r="W43" s="402"/>
      <c r="X43" s="402"/>
      <c r="Y43" s="402"/>
      <c r="Z43" s="402"/>
    </row>
    <row r="44" spans="1:26">
      <c r="A44" s="399"/>
      <c r="B44" s="383" t="s">
        <v>13</v>
      </c>
      <c r="C44" s="393" t="e">
        <f>'Risk Rates'!K$41</f>
        <v>#DIV/0!</v>
      </c>
      <c r="D44" s="392"/>
      <c r="E44" s="392"/>
      <c r="F44" s="388"/>
      <c r="G44" s="388"/>
      <c r="H44" s="402"/>
      <c r="I44" s="402"/>
      <c r="J44" s="402"/>
      <c r="K44" s="402"/>
      <c r="L44" s="402"/>
      <c r="M44" s="402"/>
      <c r="N44" s="402"/>
      <c r="O44" s="402"/>
      <c r="P44" s="402"/>
      <c r="Q44" s="392"/>
      <c r="R44" s="402"/>
      <c r="S44" s="402"/>
      <c r="T44" s="402"/>
      <c r="U44" s="402"/>
      <c r="V44" s="402"/>
      <c r="W44" s="402"/>
      <c r="X44" s="402"/>
      <c r="Y44" s="402"/>
      <c r="Z44" s="402"/>
    </row>
    <row r="45" spans="1:26">
      <c r="A45" s="399"/>
      <c r="B45" s="359" t="s">
        <v>14</v>
      </c>
      <c r="C45" s="389" t="e">
        <f>'Risk Rates'!L$41</f>
        <v>#DIV/0!</v>
      </c>
      <c r="D45" s="392"/>
      <c r="E45" s="392"/>
      <c r="F45" s="388"/>
      <c r="G45" s="388"/>
      <c r="H45" s="402"/>
      <c r="I45" s="402"/>
      <c r="J45" s="402"/>
      <c r="K45" s="402"/>
      <c r="L45" s="402"/>
      <c r="M45" s="402"/>
      <c r="N45" s="402"/>
      <c r="O45" s="402"/>
      <c r="P45" s="402"/>
      <c r="Q45" s="392"/>
      <c r="R45" s="402"/>
      <c r="S45" s="402"/>
      <c r="T45" s="402"/>
      <c r="U45" s="402"/>
      <c r="V45" s="402"/>
      <c r="W45" s="402"/>
      <c r="X45" s="402"/>
      <c r="Y45" s="402"/>
      <c r="Z45" s="402"/>
    </row>
    <row r="46" spans="1:26">
      <c r="A46" s="399"/>
      <c r="B46" s="359" t="s">
        <v>87</v>
      </c>
      <c r="C46" s="389" t="e">
        <f>'Risk Rates'!M$41</f>
        <v>#DIV/0!</v>
      </c>
      <c r="D46" s="392"/>
      <c r="E46" s="392"/>
      <c r="F46" s="388"/>
      <c r="G46" s="388"/>
      <c r="H46" s="402"/>
      <c r="I46" s="402"/>
      <c r="J46" s="402"/>
      <c r="K46" s="402"/>
      <c r="L46" s="402"/>
      <c r="M46" s="402"/>
      <c r="N46" s="402"/>
      <c r="O46" s="402"/>
      <c r="P46" s="402"/>
      <c r="Q46" s="392"/>
      <c r="R46" s="402"/>
      <c r="S46" s="402"/>
      <c r="T46" s="402"/>
      <c r="U46" s="402"/>
      <c r="V46" s="402"/>
      <c r="W46" s="402"/>
      <c r="X46" s="402"/>
      <c r="Y46" s="402"/>
      <c r="Z46" s="402"/>
    </row>
    <row r="47" spans="1:26">
      <c r="A47" s="399"/>
      <c r="B47" s="359" t="s">
        <v>15</v>
      </c>
      <c r="C47" s="389" t="e">
        <f>'Risk Rates'!F82</f>
        <v>#DIV/0!</v>
      </c>
      <c r="D47" s="392"/>
      <c r="E47" s="392"/>
      <c r="F47" s="388"/>
      <c r="G47" s="388"/>
      <c r="H47" s="402"/>
      <c r="I47" s="402"/>
      <c r="J47" s="402"/>
      <c r="K47" s="402"/>
      <c r="L47" s="402"/>
      <c r="M47" s="402"/>
      <c r="N47" s="402"/>
      <c r="O47" s="402"/>
      <c r="P47" s="402"/>
      <c r="Q47" s="392"/>
      <c r="R47" s="402"/>
      <c r="S47" s="402"/>
      <c r="T47" s="402"/>
      <c r="U47" s="402"/>
      <c r="V47" s="402"/>
      <c r="W47" s="402"/>
      <c r="X47" s="402"/>
      <c r="Y47" s="402"/>
      <c r="Z47" s="402"/>
    </row>
    <row r="48" spans="1:26">
      <c r="A48" s="399"/>
      <c r="B48" s="359" t="s">
        <v>16</v>
      </c>
      <c r="C48" s="389" t="e">
        <f>'Risk Rates'!G82</f>
        <v>#DIV/0!</v>
      </c>
      <c r="D48" s="392"/>
      <c r="E48" s="392"/>
      <c r="F48" s="388"/>
      <c r="G48" s="388"/>
      <c r="H48" s="402"/>
      <c r="I48" s="402"/>
      <c r="J48" s="402"/>
      <c r="K48" s="402"/>
      <c r="L48" s="402"/>
      <c r="M48" s="402"/>
      <c r="N48" s="402"/>
      <c r="O48" s="402"/>
      <c r="P48" s="402"/>
      <c r="Q48" s="392"/>
      <c r="R48" s="402"/>
      <c r="S48" s="402"/>
      <c r="T48" s="402"/>
      <c r="U48" s="402"/>
      <c r="V48" s="402"/>
      <c r="W48" s="402"/>
      <c r="X48" s="402"/>
      <c r="Y48" s="402"/>
      <c r="Z48" s="402"/>
    </row>
    <row r="49" spans="1:26">
      <c r="A49" s="399"/>
      <c r="B49" s="359" t="s">
        <v>216</v>
      </c>
      <c r="C49" s="389" t="e">
        <f>'Risk Rates'!H82</f>
        <v>#DIV/0!</v>
      </c>
      <c r="D49" s="392"/>
      <c r="E49" s="392"/>
      <c r="F49" s="388"/>
      <c r="G49" s="388"/>
      <c r="H49" s="402"/>
      <c r="I49" s="402"/>
      <c r="J49" s="402"/>
      <c r="K49" s="402"/>
      <c r="L49" s="402"/>
      <c r="M49" s="402"/>
      <c r="N49" s="402"/>
      <c r="O49" s="402"/>
      <c r="P49" s="402"/>
      <c r="Q49" s="392"/>
      <c r="R49" s="402"/>
      <c r="S49" s="402"/>
      <c r="T49" s="402"/>
      <c r="U49" s="402"/>
      <c r="V49" s="402"/>
      <c r="W49" s="402"/>
      <c r="X49" s="402"/>
      <c r="Y49" s="402"/>
      <c r="Z49" s="402"/>
    </row>
    <row r="50" spans="1:26">
      <c r="A50" s="392"/>
      <c r="B50" s="392"/>
      <c r="C50" s="392"/>
      <c r="D50" s="392"/>
      <c r="E50" s="392"/>
      <c r="F50" s="392"/>
      <c r="G50" s="392"/>
      <c r="H50" s="392"/>
      <c r="I50" s="392"/>
      <c r="J50" s="392"/>
      <c r="K50" s="392"/>
      <c r="L50" s="392"/>
      <c r="M50" s="392"/>
      <c r="N50" s="392"/>
      <c r="O50" s="392"/>
      <c r="P50" s="392"/>
      <c r="Q50" s="392"/>
      <c r="R50" s="392"/>
      <c r="S50" s="392"/>
      <c r="T50" s="392"/>
      <c r="U50" s="392"/>
      <c r="V50" s="392"/>
      <c r="W50" s="392"/>
      <c r="X50" s="392"/>
      <c r="Y50" s="392"/>
      <c r="Z50" s="392"/>
    </row>
    <row r="51" spans="1:26" ht="39.6">
      <c r="A51" s="263" t="s">
        <v>218</v>
      </c>
      <c r="C51" s="385" t="s">
        <v>220</v>
      </c>
      <c r="D51" s="385" t="s">
        <v>221</v>
      </c>
      <c r="F51" s="263" t="s">
        <v>222</v>
      </c>
      <c r="G51" s="263" t="s">
        <v>233</v>
      </c>
      <c r="H51" s="263" t="s">
        <v>36</v>
      </c>
      <c r="I51" s="263" t="s">
        <v>37</v>
      </c>
      <c r="J51" s="263" t="s">
        <v>38</v>
      </c>
      <c r="K51" s="263" t="s">
        <v>39</v>
      </c>
      <c r="L51" s="263" t="s">
        <v>40</v>
      </c>
      <c r="M51" s="263" t="s">
        <v>41</v>
      </c>
      <c r="N51" s="263" t="s">
        <v>42</v>
      </c>
      <c r="O51" s="263" t="s">
        <v>43</v>
      </c>
      <c r="P51" s="263" t="s">
        <v>44</v>
      </c>
      <c r="Q51" s="263" t="s">
        <v>226</v>
      </c>
      <c r="R51" s="263" t="s">
        <v>36</v>
      </c>
      <c r="S51" s="263" t="s">
        <v>37</v>
      </c>
      <c r="T51" s="263" t="s">
        <v>38</v>
      </c>
      <c r="U51" s="263" t="s">
        <v>39</v>
      </c>
      <c r="V51" s="263" t="s">
        <v>40</v>
      </c>
      <c r="W51" s="263" t="s">
        <v>41</v>
      </c>
      <c r="X51" s="263" t="s">
        <v>42</v>
      </c>
      <c r="Y51" s="263" t="s">
        <v>43</v>
      </c>
      <c r="Z51" s="263" t="s">
        <v>44</v>
      </c>
    </row>
    <row r="52" spans="1:26">
      <c r="A52" s="399"/>
      <c r="B52" s="383" t="s">
        <v>8</v>
      </c>
      <c r="C52" s="393" t="e">
        <f>'Risk Ratio'!F$13</f>
        <v>#DIV/0!</v>
      </c>
      <c r="D52" s="393" t="e">
        <f>'Risk Ratio'!F$53</f>
        <v>#DIV/0!</v>
      </c>
      <c r="E52" s="392"/>
      <c r="F52" s="388"/>
      <c r="G52" s="388"/>
      <c r="H52" s="402"/>
      <c r="I52" s="402"/>
      <c r="J52" s="402"/>
      <c r="K52" s="402"/>
      <c r="L52" s="402"/>
      <c r="M52" s="402"/>
      <c r="N52" s="402"/>
      <c r="O52" s="402"/>
      <c r="P52" s="402"/>
      <c r="Q52" s="392"/>
      <c r="R52" s="402"/>
      <c r="S52" s="402"/>
      <c r="T52" s="402"/>
      <c r="U52" s="402"/>
      <c r="V52" s="402"/>
      <c r="W52" s="402"/>
      <c r="X52" s="402"/>
      <c r="Y52" s="402"/>
      <c r="Z52" s="402"/>
    </row>
    <row r="53" spans="1:26">
      <c r="A53" s="399"/>
      <c r="B53" s="383" t="s">
        <v>197</v>
      </c>
      <c r="C53" s="389" t="e">
        <f>'Risk Ratio'!G$13</f>
        <v>#DIV/0!</v>
      </c>
      <c r="D53" s="389" t="e">
        <f>'Risk Ratio'!G$53</f>
        <v>#DIV/0!</v>
      </c>
      <c r="E53" s="392"/>
      <c r="F53" s="388"/>
      <c r="G53" s="388"/>
      <c r="H53" s="402"/>
      <c r="I53" s="402"/>
      <c r="J53" s="402"/>
      <c r="K53" s="402"/>
      <c r="L53" s="402"/>
      <c r="M53" s="402"/>
      <c r="N53" s="402"/>
      <c r="O53" s="402"/>
      <c r="P53" s="402"/>
      <c r="Q53" s="392"/>
      <c r="R53" s="402"/>
      <c r="S53" s="402"/>
      <c r="T53" s="402"/>
      <c r="U53" s="402"/>
      <c r="V53" s="402"/>
      <c r="W53" s="402"/>
      <c r="X53" s="402"/>
      <c r="Y53" s="402"/>
      <c r="Z53" s="402"/>
    </row>
    <row r="54" spans="1:26">
      <c r="A54" s="399"/>
      <c r="B54" s="383" t="s">
        <v>187</v>
      </c>
      <c r="C54" s="389" t="e">
        <f>'Risk Ratio'!H$13</f>
        <v>#DIV/0!</v>
      </c>
      <c r="D54" s="389" t="e">
        <f>'Risk Ratio'!H$53</f>
        <v>#DIV/0!</v>
      </c>
      <c r="E54" s="392"/>
      <c r="F54" s="388"/>
      <c r="G54" s="388"/>
      <c r="H54" s="402"/>
      <c r="I54" s="402"/>
      <c r="J54" s="402"/>
      <c r="K54" s="402"/>
      <c r="L54" s="402"/>
      <c r="M54" s="402"/>
      <c r="N54" s="402"/>
      <c r="O54" s="402"/>
      <c r="P54" s="402"/>
      <c r="Q54" s="392"/>
      <c r="R54" s="402"/>
      <c r="S54" s="402"/>
      <c r="T54" s="402"/>
      <c r="U54" s="402"/>
      <c r="V54" s="402"/>
      <c r="W54" s="402"/>
      <c r="X54" s="402"/>
      <c r="Y54" s="402"/>
      <c r="Z54" s="402"/>
    </row>
    <row r="55" spans="1:26">
      <c r="A55" s="399"/>
      <c r="B55" s="383" t="s">
        <v>11</v>
      </c>
      <c r="C55" s="389" t="e">
        <f>'Risk Ratio'!I$13</f>
        <v>#DIV/0!</v>
      </c>
      <c r="D55" s="389" t="e">
        <f>'Risk Ratio'!I$53</f>
        <v>#DIV/0!</v>
      </c>
      <c r="E55" s="392"/>
      <c r="F55" s="388"/>
      <c r="G55" s="388"/>
      <c r="H55" s="402"/>
      <c r="I55" s="402"/>
      <c r="J55" s="402"/>
      <c r="K55" s="402"/>
      <c r="L55" s="402"/>
      <c r="M55" s="402"/>
      <c r="N55" s="402"/>
      <c r="O55" s="402"/>
      <c r="P55" s="402"/>
      <c r="Q55" s="392"/>
      <c r="R55" s="402"/>
      <c r="S55" s="402"/>
      <c r="T55" s="402"/>
      <c r="U55" s="402"/>
      <c r="V55" s="402"/>
      <c r="W55" s="402"/>
      <c r="X55" s="402"/>
      <c r="Y55" s="402"/>
      <c r="Z55" s="402"/>
    </row>
    <row r="56" spans="1:26">
      <c r="A56" s="399"/>
      <c r="B56" s="383" t="s">
        <v>12</v>
      </c>
      <c r="C56" s="389" t="e">
        <f>'Risk Ratio'!J$13</f>
        <v>#DIV/0!</v>
      </c>
      <c r="D56" s="389" t="e">
        <f>'Risk Ratio'!J$53</f>
        <v>#DIV/0!</v>
      </c>
      <c r="E56" s="392"/>
      <c r="F56" s="388"/>
      <c r="G56" s="388"/>
      <c r="H56" s="402"/>
      <c r="I56" s="402"/>
      <c r="J56" s="402"/>
      <c r="K56" s="402"/>
      <c r="L56" s="402"/>
      <c r="M56" s="402"/>
      <c r="N56" s="402"/>
      <c r="O56" s="402"/>
      <c r="P56" s="402"/>
      <c r="Q56" s="392"/>
      <c r="R56" s="402"/>
      <c r="S56" s="402"/>
      <c r="T56" s="402"/>
      <c r="U56" s="402"/>
      <c r="V56" s="402"/>
      <c r="W56" s="402"/>
      <c r="X56" s="402"/>
      <c r="Y56" s="402"/>
      <c r="Z56" s="402"/>
    </row>
    <row r="57" spans="1:26">
      <c r="A57" s="399"/>
      <c r="B57" s="383" t="s">
        <v>13</v>
      </c>
      <c r="C57" s="393" t="e">
        <f>'Risk Ratio'!K$13</f>
        <v>#DIV/0!</v>
      </c>
      <c r="D57" s="393" t="e">
        <f>'Risk Ratio'!K$53</f>
        <v>#DIV/0!</v>
      </c>
      <c r="E57" s="392"/>
      <c r="F57" s="388"/>
      <c r="G57" s="388"/>
      <c r="H57" s="402"/>
      <c r="I57" s="402"/>
      <c r="J57" s="402"/>
      <c r="K57" s="402"/>
      <c r="L57" s="402"/>
      <c r="M57" s="402"/>
      <c r="N57" s="402"/>
      <c r="O57" s="402"/>
      <c r="P57" s="402"/>
      <c r="Q57" s="392"/>
      <c r="R57" s="402"/>
      <c r="S57" s="402"/>
      <c r="T57" s="402"/>
      <c r="U57" s="402"/>
      <c r="V57" s="402"/>
      <c r="W57" s="402"/>
      <c r="X57" s="402"/>
      <c r="Y57" s="402"/>
      <c r="Z57" s="402"/>
    </row>
    <row r="58" spans="1:26">
      <c r="A58" s="399"/>
      <c r="B58" s="359" t="s">
        <v>14</v>
      </c>
      <c r="C58" s="389" t="e">
        <f>'Risk Ratio'!L$13</f>
        <v>#DIV/0!</v>
      </c>
      <c r="D58" s="389" t="e">
        <f>'Risk Ratio'!L$53</f>
        <v>#DIV/0!</v>
      </c>
      <c r="E58" s="392"/>
      <c r="F58" s="388"/>
      <c r="G58" s="388"/>
      <c r="H58" s="402"/>
      <c r="I58" s="402"/>
      <c r="J58" s="402"/>
      <c r="K58" s="402"/>
      <c r="L58" s="402"/>
      <c r="M58" s="402"/>
      <c r="N58" s="402"/>
      <c r="O58" s="402"/>
      <c r="P58" s="402"/>
      <c r="Q58" s="392"/>
      <c r="R58" s="402"/>
      <c r="S58" s="402"/>
      <c r="T58" s="402"/>
      <c r="U58" s="402"/>
      <c r="V58" s="402"/>
      <c r="W58" s="402"/>
      <c r="X58" s="402"/>
      <c r="Y58" s="402"/>
      <c r="Z58" s="402"/>
    </row>
    <row r="59" spans="1:26">
      <c r="A59" s="399"/>
      <c r="B59" s="359" t="s">
        <v>15</v>
      </c>
      <c r="C59" s="389" t="e">
        <f>'Risk Ratio'!F93</f>
        <v>#DIV/0!</v>
      </c>
      <c r="D59" s="389" t="e">
        <f>'Risk Ratio'!F$136</f>
        <v>#DIV/0!</v>
      </c>
      <c r="E59" s="392"/>
      <c r="F59" s="388"/>
      <c r="G59" s="388"/>
      <c r="H59" s="402"/>
      <c r="I59" s="402"/>
      <c r="J59" s="402"/>
      <c r="K59" s="402"/>
      <c r="L59" s="402"/>
      <c r="M59" s="402"/>
      <c r="N59" s="402"/>
      <c r="O59" s="402"/>
      <c r="P59" s="402"/>
      <c r="Q59" s="392"/>
      <c r="R59" s="402"/>
      <c r="S59" s="402"/>
      <c r="T59" s="402"/>
      <c r="U59" s="402"/>
      <c r="V59" s="402"/>
      <c r="W59" s="402"/>
      <c r="X59" s="402"/>
      <c r="Y59" s="402"/>
      <c r="Z59" s="402"/>
    </row>
    <row r="60" spans="1:26">
      <c r="A60" s="399"/>
      <c r="B60" s="359" t="s">
        <v>16</v>
      </c>
      <c r="C60" s="389" t="e">
        <f>'Risk Ratio'!G93</f>
        <v>#DIV/0!</v>
      </c>
      <c r="D60" s="389" t="e">
        <f>'Risk Ratio'!G$136</f>
        <v>#DIV/0!</v>
      </c>
      <c r="E60" s="392"/>
      <c r="F60" s="388"/>
      <c r="G60" s="388"/>
      <c r="H60" s="402"/>
      <c r="I60" s="402"/>
      <c r="J60" s="402"/>
      <c r="K60" s="402"/>
      <c r="L60" s="402"/>
      <c r="M60" s="402"/>
      <c r="N60" s="402"/>
      <c r="O60" s="402"/>
      <c r="P60" s="402"/>
      <c r="Q60" s="392"/>
      <c r="R60" s="402"/>
      <c r="S60" s="402"/>
      <c r="T60" s="402"/>
      <c r="U60" s="402"/>
      <c r="V60" s="402"/>
      <c r="W60" s="402"/>
      <c r="X60" s="402"/>
      <c r="Y60" s="402"/>
      <c r="Z60" s="402"/>
    </row>
    <row r="61" spans="1:26">
      <c r="A61" s="399"/>
      <c r="B61" s="359" t="s">
        <v>216</v>
      </c>
      <c r="C61" s="389" t="e">
        <f>'Risk Ratio'!H93</f>
        <v>#DIV/0!</v>
      </c>
      <c r="D61" s="389" t="e">
        <f>'Risk Ratio'!H$136</f>
        <v>#DIV/0!</v>
      </c>
      <c r="E61" s="392"/>
      <c r="F61" s="388"/>
      <c r="G61" s="388"/>
      <c r="H61" s="402"/>
      <c r="I61" s="402"/>
      <c r="J61" s="402"/>
      <c r="K61" s="402"/>
      <c r="L61" s="402"/>
      <c r="M61" s="402"/>
      <c r="N61" s="402"/>
      <c r="O61" s="402"/>
      <c r="P61" s="402"/>
      <c r="Q61" s="392"/>
      <c r="R61" s="402"/>
      <c r="S61" s="402"/>
      <c r="T61" s="402"/>
      <c r="U61" s="402"/>
      <c r="V61" s="402"/>
      <c r="W61" s="402"/>
      <c r="X61" s="402"/>
      <c r="Y61" s="402"/>
      <c r="Z61" s="402"/>
    </row>
    <row r="62" spans="1:26">
      <c r="A62" s="392"/>
      <c r="B62" s="392"/>
      <c r="C62" s="392"/>
      <c r="D62" s="392"/>
      <c r="E62" s="392"/>
      <c r="F62" s="392"/>
      <c r="G62" s="392"/>
      <c r="H62" s="392"/>
      <c r="I62" s="392"/>
      <c r="J62" s="392"/>
      <c r="K62" s="392"/>
      <c r="L62" s="392"/>
      <c r="M62" s="392"/>
      <c r="N62" s="392"/>
      <c r="O62" s="392"/>
      <c r="P62" s="392"/>
      <c r="Q62" s="392"/>
      <c r="R62" s="392"/>
      <c r="S62" s="392"/>
      <c r="T62" s="392"/>
      <c r="U62" s="392"/>
      <c r="V62" s="392"/>
      <c r="W62" s="392"/>
      <c r="X62" s="392"/>
      <c r="Y62" s="392"/>
      <c r="Z62" s="392"/>
    </row>
    <row r="63" spans="1:26" ht="26.4">
      <c r="C63" s="385" t="s">
        <v>220</v>
      </c>
      <c r="D63" s="385" t="s">
        <v>221</v>
      </c>
      <c r="F63" s="263" t="s">
        <v>222</v>
      </c>
      <c r="G63" s="263" t="s">
        <v>233</v>
      </c>
      <c r="H63" s="263" t="s">
        <v>36</v>
      </c>
      <c r="I63" s="263" t="s">
        <v>37</v>
      </c>
      <c r="J63" s="263" t="s">
        <v>38</v>
      </c>
      <c r="K63" s="263" t="s">
        <v>39</v>
      </c>
      <c r="L63" s="263" t="s">
        <v>40</v>
      </c>
      <c r="M63" s="263" t="s">
        <v>41</v>
      </c>
      <c r="N63" s="263" t="s">
        <v>42</v>
      </c>
      <c r="O63" s="263" t="s">
        <v>43</v>
      </c>
      <c r="P63" s="263" t="s">
        <v>44</v>
      </c>
      <c r="Q63" s="263" t="s">
        <v>226</v>
      </c>
      <c r="R63" s="263" t="s">
        <v>36</v>
      </c>
      <c r="S63" s="263" t="s">
        <v>37</v>
      </c>
      <c r="T63" s="263" t="s">
        <v>38</v>
      </c>
      <c r="U63" s="263" t="s">
        <v>39</v>
      </c>
      <c r="V63" s="263" t="s">
        <v>40</v>
      </c>
      <c r="W63" s="263" t="s">
        <v>41</v>
      </c>
      <c r="X63" s="263" t="s">
        <v>42</v>
      </c>
      <c r="Y63" s="263" t="s">
        <v>43</v>
      </c>
      <c r="Z63" s="263" t="s">
        <v>44</v>
      </c>
    </row>
    <row r="64" spans="1:26">
      <c r="A64" s="263" t="s">
        <v>219</v>
      </c>
      <c r="B64" s="383" t="s">
        <v>8</v>
      </c>
      <c r="C64" s="393" t="e">
        <f>'Risk Ratio'!F$26</f>
        <v>#DIV/0!</v>
      </c>
      <c r="D64" s="393" t="e">
        <f>'Risk Ratio'!F$66</f>
        <v>#DIV/0!</v>
      </c>
      <c r="E64" s="392"/>
      <c r="F64" s="388"/>
      <c r="G64" s="388"/>
      <c r="H64" s="402"/>
      <c r="I64" s="402"/>
      <c r="J64" s="402"/>
      <c r="K64" s="402"/>
      <c r="L64" s="402"/>
      <c r="M64" s="402"/>
      <c r="N64" s="402"/>
      <c r="O64" s="402"/>
      <c r="P64" s="402"/>
      <c r="Q64" s="392"/>
      <c r="R64" s="402"/>
      <c r="S64" s="402"/>
      <c r="T64" s="402"/>
      <c r="U64" s="402"/>
      <c r="V64" s="402"/>
      <c r="W64" s="402"/>
      <c r="X64" s="402"/>
      <c r="Y64" s="402"/>
      <c r="Z64" s="402"/>
    </row>
    <row r="65" spans="1:26">
      <c r="A65" s="399"/>
      <c r="B65" s="383" t="s">
        <v>197</v>
      </c>
      <c r="C65" s="389" t="e">
        <f>'Risk Ratio'!G$26</f>
        <v>#DIV/0!</v>
      </c>
      <c r="D65" s="389" t="e">
        <f>'Risk Ratio'!G$66</f>
        <v>#DIV/0!</v>
      </c>
      <c r="E65" s="392"/>
      <c r="F65" s="388"/>
      <c r="G65" s="388"/>
      <c r="H65" s="402"/>
      <c r="I65" s="402"/>
      <c r="J65" s="402"/>
      <c r="K65" s="402"/>
      <c r="L65" s="402"/>
      <c r="M65" s="402"/>
      <c r="N65" s="402"/>
      <c r="O65" s="402"/>
      <c r="P65" s="402"/>
      <c r="Q65" s="392"/>
      <c r="R65" s="402"/>
      <c r="S65" s="402"/>
      <c r="T65" s="402"/>
      <c r="U65" s="402"/>
      <c r="V65" s="402"/>
      <c r="W65" s="402"/>
      <c r="X65" s="402"/>
      <c r="Y65" s="402"/>
      <c r="Z65" s="402"/>
    </row>
    <row r="66" spans="1:26">
      <c r="A66" s="399"/>
      <c r="B66" s="383" t="s">
        <v>187</v>
      </c>
      <c r="C66" s="389" t="e">
        <f>'Risk Ratio'!H$26</f>
        <v>#DIV/0!</v>
      </c>
      <c r="D66" s="389" t="e">
        <f>'Risk Ratio'!H$66</f>
        <v>#DIV/0!</v>
      </c>
      <c r="E66" s="392"/>
      <c r="F66" s="388"/>
      <c r="G66" s="388"/>
      <c r="H66" s="402"/>
      <c r="I66" s="402"/>
      <c r="J66" s="402"/>
      <c r="K66" s="402"/>
      <c r="L66" s="402"/>
      <c r="M66" s="402"/>
      <c r="N66" s="402"/>
      <c r="O66" s="402"/>
      <c r="P66" s="402"/>
      <c r="Q66" s="392"/>
      <c r="R66" s="402"/>
      <c r="S66" s="402"/>
      <c r="T66" s="402"/>
      <c r="U66" s="402"/>
      <c r="V66" s="402"/>
      <c r="W66" s="402"/>
      <c r="X66" s="402"/>
      <c r="Y66" s="402"/>
      <c r="Z66" s="402"/>
    </row>
    <row r="67" spans="1:26">
      <c r="A67" s="399"/>
      <c r="B67" s="383" t="s">
        <v>11</v>
      </c>
      <c r="C67" s="389" t="e">
        <f>'Risk Ratio'!I$26</f>
        <v>#DIV/0!</v>
      </c>
      <c r="D67" s="389" t="e">
        <f>'Risk Ratio'!I$66</f>
        <v>#DIV/0!</v>
      </c>
      <c r="E67" s="392"/>
      <c r="F67" s="388"/>
      <c r="G67" s="388"/>
      <c r="H67" s="402"/>
      <c r="I67" s="402"/>
      <c r="J67" s="402"/>
      <c r="K67" s="402"/>
      <c r="L67" s="402"/>
      <c r="M67" s="402"/>
      <c r="N67" s="402"/>
      <c r="O67" s="402"/>
      <c r="P67" s="402"/>
      <c r="Q67" s="392"/>
      <c r="R67" s="402"/>
      <c r="S67" s="402"/>
      <c r="T67" s="402"/>
      <c r="U67" s="402"/>
      <c r="V67" s="402"/>
      <c r="W67" s="402"/>
      <c r="X67" s="402"/>
      <c r="Y67" s="402"/>
      <c r="Z67" s="402"/>
    </row>
    <row r="68" spans="1:26">
      <c r="A68" s="399"/>
      <c r="B68" s="383" t="s">
        <v>12</v>
      </c>
      <c r="C68" s="389" t="e">
        <f>'Risk Ratio'!J$26</f>
        <v>#DIV/0!</v>
      </c>
      <c r="D68" s="389" t="e">
        <f>'Risk Ratio'!J$66</f>
        <v>#DIV/0!</v>
      </c>
      <c r="E68" s="392"/>
      <c r="F68" s="388"/>
      <c r="G68" s="388"/>
      <c r="H68" s="402"/>
      <c r="I68" s="402"/>
      <c r="J68" s="402"/>
      <c r="K68" s="402"/>
      <c r="L68" s="402"/>
      <c r="M68" s="402"/>
      <c r="N68" s="402"/>
      <c r="O68" s="402"/>
      <c r="P68" s="402"/>
      <c r="Q68" s="392"/>
      <c r="R68" s="402"/>
      <c r="S68" s="402"/>
      <c r="T68" s="402"/>
      <c r="U68" s="402"/>
      <c r="V68" s="402"/>
      <c r="W68" s="402"/>
      <c r="X68" s="402"/>
      <c r="Y68" s="402"/>
      <c r="Z68" s="402"/>
    </row>
    <row r="69" spans="1:26">
      <c r="A69" s="399"/>
      <c r="B69" s="383" t="s">
        <v>13</v>
      </c>
      <c r="C69" s="393" t="e">
        <f>'Risk Ratio'!K$26</f>
        <v>#DIV/0!</v>
      </c>
      <c r="D69" s="393" t="e">
        <f>'Risk Ratio'!K$66</f>
        <v>#DIV/0!</v>
      </c>
      <c r="E69" s="392"/>
      <c r="F69" s="388"/>
      <c r="G69" s="388"/>
      <c r="H69" s="402"/>
      <c r="I69" s="402"/>
      <c r="J69" s="402"/>
      <c r="K69" s="402"/>
      <c r="L69" s="402"/>
      <c r="M69" s="402"/>
      <c r="N69" s="402"/>
      <c r="O69" s="402"/>
      <c r="P69" s="402"/>
      <c r="Q69" s="392"/>
      <c r="R69" s="402"/>
      <c r="S69" s="402"/>
      <c r="T69" s="402"/>
      <c r="U69" s="402"/>
      <c r="V69" s="402"/>
      <c r="W69" s="402"/>
      <c r="X69" s="402"/>
      <c r="Y69" s="402"/>
      <c r="Z69" s="402"/>
    </row>
    <row r="70" spans="1:26">
      <c r="A70" s="399"/>
      <c r="B70" s="359" t="s">
        <v>14</v>
      </c>
      <c r="C70" s="389" t="e">
        <f>'Risk Ratio'!L$26</f>
        <v>#DIV/0!</v>
      </c>
      <c r="D70" s="389" t="e">
        <f>'Risk Ratio'!L$66</f>
        <v>#DIV/0!</v>
      </c>
      <c r="E70" s="392"/>
      <c r="F70" s="388"/>
      <c r="G70" s="388"/>
      <c r="H70" s="402"/>
      <c r="I70" s="402"/>
      <c r="J70" s="402"/>
      <c r="K70" s="402"/>
      <c r="L70" s="402"/>
      <c r="M70" s="402"/>
      <c r="N70" s="402"/>
      <c r="O70" s="402"/>
      <c r="P70" s="402"/>
      <c r="Q70" s="392"/>
      <c r="R70" s="402"/>
      <c r="S70" s="402"/>
      <c r="T70" s="402"/>
      <c r="U70" s="402"/>
      <c r="V70" s="402"/>
      <c r="W70" s="402"/>
      <c r="X70" s="402"/>
      <c r="Y70" s="402"/>
      <c r="Z70" s="402"/>
    </row>
    <row r="71" spans="1:26">
      <c r="A71" s="399"/>
      <c r="B71" s="359" t="s">
        <v>15</v>
      </c>
      <c r="C71" s="389" t="e">
        <f>'Risk Ratio'!F108</f>
        <v>#DIV/0!</v>
      </c>
      <c r="D71" s="389" t="e">
        <f>'Risk Ratio'!F$151</f>
        <v>#DIV/0!</v>
      </c>
      <c r="E71" s="392"/>
      <c r="F71" s="388"/>
      <c r="G71" s="388"/>
      <c r="H71" s="402"/>
      <c r="I71" s="402"/>
      <c r="J71" s="402"/>
      <c r="K71" s="402"/>
      <c r="L71" s="402"/>
      <c r="M71" s="402"/>
      <c r="N71" s="402"/>
      <c r="O71" s="402"/>
      <c r="P71" s="402"/>
      <c r="Q71" s="392"/>
      <c r="R71" s="402"/>
      <c r="S71" s="402"/>
      <c r="T71" s="402"/>
      <c r="U71" s="402"/>
      <c r="V71" s="402"/>
      <c r="W71" s="402"/>
      <c r="X71" s="402"/>
      <c r="Y71" s="402"/>
      <c r="Z71" s="402"/>
    </row>
    <row r="72" spans="1:26">
      <c r="A72" s="399"/>
      <c r="B72" s="359" t="s">
        <v>16</v>
      </c>
      <c r="C72" s="389" t="e">
        <f>'Risk Ratio'!G108</f>
        <v>#DIV/0!</v>
      </c>
      <c r="D72" s="389" t="e">
        <f>'Risk Ratio'!G$151</f>
        <v>#DIV/0!</v>
      </c>
      <c r="E72" s="392"/>
      <c r="F72" s="388"/>
      <c r="G72" s="388"/>
      <c r="H72" s="402"/>
      <c r="I72" s="402"/>
      <c r="J72" s="402"/>
      <c r="K72" s="402"/>
      <c r="L72" s="402"/>
      <c r="M72" s="402"/>
      <c r="N72" s="402"/>
      <c r="O72" s="402"/>
      <c r="P72" s="402"/>
      <c r="Q72" s="392"/>
      <c r="R72" s="402"/>
      <c r="S72" s="402"/>
      <c r="T72" s="402"/>
      <c r="U72" s="402"/>
      <c r="V72" s="402"/>
      <c r="W72" s="402"/>
      <c r="X72" s="402"/>
      <c r="Y72" s="402"/>
      <c r="Z72" s="402"/>
    </row>
    <row r="73" spans="1:26">
      <c r="A73" s="399"/>
      <c r="B73" s="359" t="s">
        <v>216</v>
      </c>
      <c r="C73" s="389" t="e">
        <f>'Risk Ratio'!H108</f>
        <v>#DIV/0!</v>
      </c>
      <c r="D73" s="389" t="e">
        <f>'Risk Ratio'!H$151</f>
        <v>#DIV/0!</v>
      </c>
      <c r="E73" s="392"/>
      <c r="F73" s="388"/>
      <c r="G73" s="388"/>
      <c r="H73" s="402"/>
      <c r="I73" s="402"/>
      <c r="J73" s="402"/>
      <c r="K73" s="402"/>
      <c r="L73" s="402"/>
      <c r="M73" s="402"/>
      <c r="N73" s="402"/>
      <c r="O73" s="402"/>
      <c r="P73" s="402"/>
      <c r="Q73" s="392"/>
      <c r="R73" s="402"/>
      <c r="S73" s="402"/>
      <c r="T73" s="402"/>
      <c r="U73" s="402"/>
      <c r="V73" s="402"/>
      <c r="W73" s="402"/>
      <c r="X73" s="402"/>
      <c r="Y73" s="402"/>
      <c r="Z73" s="402"/>
    </row>
    <row r="74" spans="1:26">
      <c r="A74" s="392"/>
      <c r="B74" s="392"/>
      <c r="C74" s="392"/>
      <c r="D74" s="392"/>
      <c r="E74" s="392"/>
      <c r="F74" s="392"/>
      <c r="G74" s="392"/>
      <c r="H74" s="392"/>
      <c r="I74" s="392"/>
      <c r="J74" s="392"/>
      <c r="K74" s="392"/>
      <c r="L74" s="392"/>
      <c r="M74" s="392"/>
      <c r="N74" s="392"/>
      <c r="O74" s="392"/>
      <c r="P74" s="392"/>
      <c r="Q74" s="392"/>
      <c r="R74" s="392"/>
      <c r="S74" s="392"/>
      <c r="T74" s="392"/>
      <c r="U74" s="392"/>
      <c r="V74" s="392"/>
      <c r="W74" s="392"/>
      <c r="X74" s="392"/>
      <c r="Y74" s="392"/>
      <c r="Z74" s="392"/>
    </row>
    <row r="75" spans="1:26" ht="26.4">
      <c r="C75" s="385" t="s">
        <v>220</v>
      </c>
      <c r="D75" s="385" t="s">
        <v>221</v>
      </c>
      <c r="F75" s="263" t="s">
        <v>222</v>
      </c>
      <c r="G75" s="263" t="s">
        <v>233</v>
      </c>
      <c r="H75" s="263" t="s">
        <v>36</v>
      </c>
      <c r="I75" s="263" t="s">
        <v>37</v>
      </c>
      <c r="J75" s="263" t="s">
        <v>38</v>
      </c>
      <c r="K75" s="263" t="s">
        <v>39</v>
      </c>
      <c r="L75" s="263" t="s">
        <v>40</v>
      </c>
      <c r="M75" s="263" t="s">
        <v>41</v>
      </c>
      <c r="N75" s="263" t="s">
        <v>42</v>
      </c>
      <c r="O75" s="263" t="s">
        <v>43</v>
      </c>
      <c r="P75" s="263" t="s">
        <v>44</v>
      </c>
      <c r="Q75" s="263" t="s">
        <v>226</v>
      </c>
      <c r="R75" s="263" t="s">
        <v>36</v>
      </c>
      <c r="S75" s="263" t="s">
        <v>37</v>
      </c>
      <c r="T75" s="263" t="s">
        <v>38</v>
      </c>
      <c r="U75" s="263" t="s">
        <v>39</v>
      </c>
      <c r="V75" s="263" t="s">
        <v>40</v>
      </c>
      <c r="W75" s="263" t="s">
        <v>41</v>
      </c>
      <c r="X75" s="263" t="s">
        <v>42</v>
      </c>
      <c r="Y75" s="263" t="s">
        <v>43</v>
      </c>
      <c r="Z75" s="263" t="s">
        <v>44</v>
      </c>
    </row>
    <row r="76" spans="1:26">
      <c r="A76" s="263" t="s">
        <v>214</v>
      </c>
      <c r="B76" s="383" t="s">
        <v>8</v>
      </c>
      <c r="C76" s="393" t="e">
        <f>'Risk Ratio'!F$39</f>
        <v>#DIV/0!</v>
      </c>
      <c r="D76" s="393" t="e">
        <f>'Risk Ratio'!F$79</f>
        <v>#DIV/0!</v>
      </c>
      <c r="E76" s="392"/>
      <c r="F76" s="388"/>
      <c r="G76" s="388"/>
      <c r="H76" s="402"/>
      <c r="I76" s="402"/>
      <c r="J76" s="402"/>
      <c r="K76" s="402"/>
      <c r="L76" s="402"/>
      <c r="M76" s="402"/>
      <c r="N76" s="402"/>
      <c r="O76" s="402"/>
      <c r="P76" s="402"/>
      <c r="Q76" s="392"/>
      <c r="R76" s="402"/>
      <c r="S76" s="402"/>
      <c r="T76" s="402"/>
      <c r="U76" s="402"/>
      <c r="V76" s="402"/>
      <c r="W76" s="402"/>
      <c r="X76" s="402"/>
      <c r="Y76" s="402"/>
      <c r="Z76" s="402"/>
    </row>
    <row r="77" spans="1:26">
      <c r="A77" s="399"/>
      <c r="B77" s="383" t="s">
        <v>197</v>
      </c>
      <c r="C77" s="389" t="e">
        <f>'Risk Ratio'!G$39</f>
        <v>#DIV/0!</v>
      </c>
      <c r="D77" s="389" t="e">
        <f>'Risk Ratio'!G$79</f>
        <v>#DIV/0!</v>
      </c>
      <c r="E77" s="392"/>
      <c r="F77" s="388"/>
      <c r="G77" s="388"/>
      <c r="H77" s="402"/>
      <c r="I77" s="402"/>
      <c r="J77" s="402"/>
      <c r="K77" s="402"/>
      <c r="L77" s="402"/>
      <c r="M77" s="402"/>
      <c r="N77" s="402"/>
      <c r="O77" s="402"/>
      <c r="P77" s="402"/>
      <c r="Q77" s="392"/>
      <c r="R77" s="402"/>
      <c r="S77" s="402"/>
      <c r="T77" s="402"/>
      <c r="U77" s="402"/>
      <c r="V77" s="402"/>
      <c r="W77" s="402"/>
      <c r="X77" s="402"/>
      <c r="Y77" s="402"/>
      <c r="Z77" s="402"/>
    </row>
    <row r="78" spans="1:26">
      <c r="A78" s="399"/>
      <c r="B78" s="383" t="s">
        <v>187</v>
      </c>
      <c r="C78" s="389" t="e">
        <f>'Risk Ratio'!H$39</f>
        <v>#DIV/0!</v>
      </c>
      <c r="D78" s="389" t="e">
        <f>'Risk Ratio'!H$79</f>
        <v>#DIV/0!</v>
      </c>
      <c r="E78" s="392"/>
      <c r="F78" s="388"/>
      <c r="G78" s="388"/>
      <c r="H78" s="402"/>
      <c r="I78" s="402"/>
      <c r="J78" s="402"/>
      <c r="K78" s="402"/>
      <c r="L78" s="402"/>
      <c r="M78" s="402"/>
      <c r="N78" s="402"/>
      <c r="O78" s="402"/>
      <c r="P78" s="402"/>
      <c r="Q78" s="392"/>
      <c r="R78" s="402"/>
      <c r="S78" s="402"/>
      <c r="T78" s="402"/>
      <c r="U78" s="402"/>
      <c r="V78" s="402"/>
      <c r="W78" s="402"/>
      <c r="X78" s="402"/>
      <c r="Y78" s="402"/>
      <c r="Z78" s="402"/>
    </row>
    <row r="79" spans="1:26">
      <c r="A79" s="399"/>
      <c r="B79" s="383" t="s">
        <v>11</v>
      </c>
      <c r="C79" s="389" t="e">
        <f>'Risk Ratio'!I$39</f>
        <v>#DIV/0!</v>
      </c>
      <c r="D79" s="389" t="e">
        <f>'Risk Ratio'!I$79</f>
        <v>#DIV/0!</v>
      </c>
      <c r="E79" s="392"/>
      <c r="F79" s="388"/>
      <c r="G79" s="388"/>
      <c r="H79" s="402"/>
      <c r="I79" s="402"/>
      <c r="J79" s="402"/>
      <c r="K79" s="402"/>
      <c r="L79" s="402"/>
      <c r="M79" s="402"/>
      <c r="N79" s="402"/>
      <c r="O79" s="402"/>
      <c r="P79" s="402"/>
      <c r="Q79" s="392"/>
      <c r="R79" s="402"/>
      <c r="S79" s="402"/>
      <c r="T79" s="402"/>
      <c r="U79" s="402"/>
      <c r="V79" s="402"/>
      <c r="W79" s="402"/>
      <c r="X79" s="402"/>
      <c r="Y79" s="402"/>
      <c r="Z79" s="402"/>
    </row>
    <row r="80" spans="1:26">
      <c r="A80" s="399"/>
      <c r="B80" s="383" t="s">
        <v>12</v>
      </c>
      <c r="C80" s="389" t="e">
        <f>'Risk Ratio'!J$39</f>
        <v>#DIV/0!</v>
      </c>
      <c r="D80" s="389" t="e">
        <f>'Risk Ratio'!J$79</f>
        <v>#DIV/0!</v>
      </c>
      <c r="E80" s="392"/>
      <c r="F80" s="388"/>
      <c r="G80" s="388"/>
      <c r="H80" s="402"/>
      <c r="I80" s="402"/>
      <c r="J80" s="402"/>
      <c r="K80" s="402"/>
      <c r="L80" s="402"/>
      <c r="M80" s="402"/>
      <c r="N80" s="402"/>
      <c r="O80" s="402"/>
      <c r="P80" s="402"/>
      <c r="Q80" s="392"/>
      <c r="R80" s="402"/>
      <c r="S80" s="402"/>
      <c r="T80" s="402"/>
      <c r="U80" s="402"/>
      <c r="V80" s="402"/>
      <c r="W80" s="402"/>
      <c r="X80" s="402"/>
      <c r="Y80" s="402"/>
      <c r="Z80" s="402"/>
    </row>
    <row r="81" spans="1:26">
      <c r="A81" s="399"/>
      <c r="B81" s="383" t="s">
        <v>13</v>
      </c>
      <c r="C81" s="393" t="e">
        <f>'Risk Ratio'!K$39</f>
        <v>#DIV/0!</v>
      </c>
      <c r="D81" s="393" t="e">
        <f>'Risk Ratio'!K$79</f>
        <v>#DIV/0!</v>
      </c>
      <c r="E81" s="392"/>
      <c r="F81" s="388"/>
      <c r="G81" s="388"/>
      <c r="H81" s="402"/>
      <c r="I81" s="402"/>
      <c r="J81" s="402"/>
      <c r="K81" s="402"/>
      <c r="L81" s="402"/>
      <c r="M81" s="402"/>
      <c r="N81" s="402"/>
      <c r="O81" s="402"/>
      <c r="P81" s="402"/>
      <c r="Q81" s="392"/>
      <c r="R81" s="402"/>
      <c r="S81" s="402"/>
      <c r="T81" s="402"/>
      <c r="U81" s="402"/>
      <c r="V81" s="402"/>
      <c r="W81" s="402"/>
      <c r="X81" s="402"/>
      <c r="Y81" s="402"/>
      <c r="Z81" s="402"/>
    </row>
    <row r="82" spans="1:26">
      <c r="A82" s="399"/>
      <c r="B82" s="359" t="s">
        <v>14</v>
      </c>
      <c r="C82" s="389" t="e">
        <f>'Risk Ratio'!L$39</f>
        <v>#DIV/0!</v>
      </c>
      <c r="D82" s="389" t="e">
        <f>'Risk Ratio'!L$79</f>
        <v>#DIV/0!</v>
      </c>
      <c r="E82" s="392"/>
      <c r="F82" s="388"/>
      <c r="G82" s="388"/>
      <c r="H82" s="402"/>
      <c r="I82" s="402"/>
      <c r="J82" s="402"/>
      <c r="K82" s="402"/>
      <c r="L82" s="402"/>
      <c r="M82" s="402"/>
      <c r="N82" s="402"/>
      <c r="O82" s="402"/>
      <c r="P82" s="402"/>
      <c r="Q82" s="392"/>
      <c r="R82" s="402"/>
      <c r="S82" s="402"/>
      <c r="T82" s="402"/>
      <c r="U82" s="402"/>
      <c r="V82" s="402"/>
      <c r="W82" s="402"/>
      <c r="X82" s="402"/>
      <c r="Y82" s="402"/>
      <c r="Z82" s="402"/>
    </row>
    <row r="83" spans="1:26">
      <c r="A83" s="399"/>
      <c r="B83" s="359" t="s">
        <v>15</v>
      </c>
      <c r="C83" s="389" t="e">
        <f>'Risk Ratio'!F122</f>
        <v>#DIV/0!</v>
      </c>
      <c r="D83" s="389" t="e">
        <f>'Risk Ratio'!F$165</f>
        <v>#DIV/0!</v>
      </c>
      <c r="E83" s="392"/>
      <c r="F83" s="388"/>
      <c r="G83" s="388"/>
      <c r="H83" s="402"/>
      <c r="I83" s="402"/>
      <c r="J83" s="402"/>
      <c r="K83" s="402"/>
      <c r="L83" s="402"/>
      <c r="M83" s="402"/>
      <c r="N83" s="402"/>
      <c r="O83" s="402"/>
      <c r="P83" s="402"/>
      <c r="Q83" s="392"/>
      <c r="R83" s="402"/>
      <c r="S83" s="402"/>
      <c r="T83" s="402"/>
      <c r="U83" s="402"/>
      <c r="V83" s="402"/>
      <c r="W83" s="402"/>
      <c r="X83" s="402"/>
      <c r="Y83" s="402"/>
      <c r="Z83" s="402"/>
    </row>
    <row r="84" spans="1:26">
      <c r="A84" s="399"/>
      <c r="B84" s="359" t="s">
        <v>16</v>
      </c>
      <c r="C84" s="389" t="e">
        <f>'Risk Ratio'!G122</f>
        <v>#DIV/0!</v>
      </c>
      <c r="D84" s="389" t="e">
        <f>'Risk Ratio'!G$165</f>
        <v>#DIV/0!</v>
      </c>
      <c r="E84" s="392"/>
      <c r="F84" s="388"/>
      <c r="G84" s="388"/>
      <c r="H84" s="402"/>
      <c r="I84" s="402"/>
      <c r="J84" s="402"/>
      <c r="K84" s="402"/>
      <c r="L84" s="402"/>
      <c r="M84" s="402"/>
      <c r="N84" s="402"/>
      <c r="O84" s="402"/>
      <c r="P84" s="402"/>
      <c r="Q84" s="392"/>
      <c r="R84" s="402"/>
      <c r="S84" s="402"/>
      <c r="T84" s="402"/>
      <c r="U84" s="402"/>
      <c r="V84" s="402"/>
      <c r="W84" s="402"/>
      <c r="X84" s="402"/>
      <c r="Y84" s="402"/>
      <c r="Z84" s="402"/>
    </row>
    <row r="85" spans="1:26">
      <c r="A85" s="399"/>
      <c r="B85" s="359" t="s">
        <v>216</v>
      </c>
      <c r="C85" s="389" t="e">
        <f>'Risk Ratio'!H122</f>
        <v>#DIV/0!</v>
      </c>
      <c r="D85" s="389" t="e">
        <f>'Risk Ratio'!H$165</f>
        <v>#DIV/0!</v>
      </c>
      <c r="E85" s="392"/>
      <c r="F85" s="388"/>
      <c r="G85" s="388"/>
      <c r="H85" s="402"/>
      <c r="I85" s="402"/>
      <c r="J85" s="402"/>
      <c r="K85" s="402"/>
      <c r="L85" s="402"/>
      <c r="M85" s="402"/>
      <c r="N85" s="402"/>
      <c r="O85" s="402"/>
      <c r="P85" s="402"/>
      <c r="Q85" s="392"/>
      <c r="R85" s="402"/>
      <c r="S85" s="402"/>
      <c r="T85" s="402"/>
      <c r="U85" s="402"/>
      <c r="V85" s="402"/>
      <c r="W85" s="402"/>
      <c r="X85" s="402"/>
      <c r="Y85" s="402"/>
      <c r="Z85" s="402"/>
    </row>
    <row r="86" spans="1:26">
      <c r="A86" s="392"/>
      <c r="B86" s="392"/>
      <c r="C86" s="392"/>
      <c r="D86" s="392"/>
      <c r="E86" s="392"/>
      <c r="F86" s="392"/>
      <c r="G86" s="392"/>
      <c r="H86" s="392"/>
      <c r="I86" s="392"/>
      <c r="J86" s="392"/>
      <c r="K86" s="392"/>
      <c r="L86" s="392"/>
      <c r="M86" s="392"/>
      <c r="N86" s="392"/>
      <c r="O86" s="392"/>
      <c r="P86" s="392"/>
      <c r="Q86" s="392"/>
      <c r="R86" s="392"/>
      <c r="S86" s="392"/>
      <c r="T86" s="392"/>
      <c r="U86" s="392"/>
      <c r="V86" s="392"/>
      <c r="W86" s="392"/>
      <c r="X86" s="392"/>
      <c r="Y86" s="392"/>
      <c r="Z86" s="392"/>
    </row>
    <row r="87" spans="1:26" ht="26.4">
      <c r="A87" s="263" t="s">
        <v>223</v>
      </c>
      <c r="C87" s="263" t="s">
        <v>223</v>
      </c>
      <c r="D87" s="399"/>
      <c r="E87" s="399"/>
      <c r="F87" s="263" t="s">
        <v>222</v>
      </c>
      <c r="G87" s="263" t="s">
        <v>233</v>
      </c>
      <c r="H87" s="263" t="s">
        <v>36</v>
      </c>
      <c r="I87" s="263" t="s">
        <v>37</v>
      </c>
      <c r="J87" s="263" t="s">
        <v>38</v>
      </c>
      <c r="K87" s="263" t="s">
        <v>39</v>
      </c>
      <c r="L87" s="263" t="s">
        <v>40</v>
      </c>
      <c r="M87" s="263" t="s">
        <v>41</v>
      </c>
      <c r="N87" s="263" t="s">
        <v>42</v>
      </c>
      <c r="O87" s="263" t="s">
        <v>43</v>
      </c>
      <c r="P87" s="263" t="s">
        <v>44</v>
      </c>
      <c r="Q87" s="263" t="s">
        <v>226</v>
      </c>
      <c r="R87" s="263" t="s">
        <v>36</v>
      </c>
      <c r="S87" s="263" t="s">
        <v>37</v>
      </c>
      <c r="T87" s="263" t="s">
        <v>38</v>
      </c>
      <c r="U87" s="263" t="s">
        <v>39</v>
      </c>
      <c r="V87" s="263" t="s">
        <v>40</v>
      </c>
      <c r="W87" s="263" t="s">
        <v>41</v>
      </c>
      <c r="X87" s="263" t="s">
        <v>42</v>
      </c>
      <c r="Y87" s="263" t="s">
        <v>43</v>
      </c>
      <c r="Z87" s="263" t="s">
        <v>44</v>
      </c>
    </row>
    <row r="88" spans="1:26">
      <c r="A88" s="399"/>
      <c r="B88" s="386" t="str">
        <f>'Type &amp; Location'!E2</f>
        <v>Inappropriate Language</v>
      </c>
      <c r="C88" s="387" t="e">
        <f>'Type &amp; Location'!$P2</f>
        <v>#DIV/0!</v>
      </c>
      <c r="D88" s="392"/>
      <c r="E88" s="392"/>
      <c r="F88" s="388"/>
      <c r="G88" s="388"/>
      <c r="H88" s="402"/>
      <c r="I88" s="402"/>
      <c r="J88" s="402"/>
      <c r="K88" s="402"/>
      <c r="L88" s="402"/>
      <c r="M88" s="402"/>
      <c r="N88" s="402"/>
      <c r="O88" s="402"/>
      <c r="P88" s="402"/>
      <c r="Q88" s="392"/>
      <c r="R88" s="402"/>
      <c r="S88" s="402"/>
      <c r="T88" s="402"/>
      <c r="U88" s="402"/>
      <c r="V88" s="402"/>
      <c r="W88" s="402"/>
      <c r="X88" s="402"/>
      <c r="Y88" s="402"/>
      <c r="Z88" s="402"/>
    </row>
    <row r="89" spans="1:26">
      <c r="A89" s="399"/>
      <c r="B89" s="386" t="str">
        <f>'Type &amp; Location'!E3</f>
        <v>Disruption</v>
      </c>
      <c r="C89" s="387" t="e">
        <f>'Type &amp; Location'!$P3</f>
        <v>#DIV/0!</v>
      </c>
      <c r="D89" s="392"/>
      <c r="E89" s="392"/>
      <c r="F89" s="388"/>
      <c r="G89" s="388"/>
      <c r="H89" s="402"/>
      <c r="I89" s="402"/>
      <c r="J89" s="402"/>
      <c r="K89" s="402"/>
      <c r="L89" s="402"/>
      <c r="M89" s="402"/>
      <c r="N89" s="402"/>
      <c r="O89" s="402"/>
      <c r="P89" s="402"/>
      <c r="Q89" s="392"/>
      <c r="R89" s="402"/>
      <c r="S89" s="402"/>
      <c r="T89" s="402"/>
      <c r="U89" s="402"/>
      <c r="V89" s="402"/>
      <c r="W89" s="402"/>
      <c r="X89" s="402"/>
      <c r="Y89" s="402"/>
      <c r="Z89" s="402"/>
    </row>
    <row r="90" spans="1:26">
      <c r="A90" s="399"/>
      <c r="B90" s="386" t="str">
        <f>'Type &amp; Location'!E4</f>
        <v>Physical Contact</v>
      </c>
      <c r="C90" s="387" t="e">
        <f>'Type &amp; Location'!$P4</f>
        <v>#DIV/0!</v>
      </c>
      <c r="D90" s="392"/>
      <c r="E90" s="392"/>
      <c r="F90" s="388"/>
      <c r="G90" s="388"/>
      <c r="H90" s="402"/>
      <c r="I90" s="402"/>
      <c r="J90" s="402"/>
      <c r="K90" s="402"/>
      <c r="L90" s="402"/>
      <c r="M90" s="402"/>
      <c r="N90" s="402"/>
      <c r="O90" s="402"/>
      <c r="P90" s="402"/>
      <c r="Q90" s="392"/>
      <c r="R90" s="402"/>
      <c r="S90" s="402"/>
      <c r="T90" s="402"/>
      <c r="U90" s="402"/>
      <c r="V90" s="402"/>
      <c r="W90" s="402"/>
      <c r="X90" s="402"/>
      <c r="Y90" s="402"/>
      <c r="Z90" s="402"/>
    </row>
    <row r="91" spans="1:26">
      <c r="A91" s="399"/>
      <c r="B91" s="386" t="str">
        <f>'Type &amp; Location'!E5</f>
        <v xml:space="preserve">Disrespectful Behavior </v>
      </c>
      <c r="C91" s="387" t="e">
        <f>'Type &amp; Location'!$P5</f>
        <v>#DIV/0!</v>
      </c>
      <c r="D91" s="392"/>
      <c r="E91" s="392"/>
      <c r="F91" s="388"/>
      <c r="G91" s="388"/>
      <c r="H91" s="402"/>
      <c r="I91" s="402"/>
      <c r="J91" s="402"/>
      <c r="K91" s="402"/>
      <c r="L91" s="402"/>
      <c r="M91" s="402"/>
      <c r="N91" s="402"/>
      <c r="O91" s="402"/>
      <c r="P91" s="402"/>
      <c r="Q91" s="392"/>
      <c r="R91" s="402"/>
      <c r="S91" s="402"/>
      <c r="T91" s="402"/>
      <c r="U91" s="402"/>
      <c r="V91" s="402"/>
      <c r="W91" s="402"/>
      <c r="X91" s="402"/>
      <c r="Y91" s="402"/>
      <c r="Z91" s="402"/>
    </row>
    <row r="92" spans="1:26">
      <c r="A92" s="399"/>
      <c r="B92" s="386" t="str">
        <f>'Type &amp; Location'!E6</f>
        <v>Property Misuse</v>
      </c>
      <c r="C92" s="387" t="e">
        <f>'Type &amp; Location'!$P6</f>
        <v>#DIV/0!</v>
      </c>
      <c r="D92" s="392"/>
      <c r="E92" s="392"/>
      <c r="F92" s="388"/>
      <c r="G92" s="388"/>
      <c r="H92" s="402"/>
      <c r="I92" s="402"/>
      <c r="J92" s="402"/>
      <c r="K92" s="402"/>
      <c r="L92" s="402"/>
      <c r="M92" s="402"/>
      <c r="N92" s="402"/>
      <c r="O92" s="402"/>
      <c r="P92" s="402"/>
      <c r="Q92" s="392"/>
      <c r="R92" s="402"/>
      <c r="S92" s="402"/>
      <c r="T92" s="402"/>
      <c r="U92" s="402"/>
      <c r="V92" s="402"/>
      <c r="W92" s="402"/>
      <c r="X92" s="402"/>
      <c r="Y92" s="402"/>
      <c r="Z92" s="402"/>
    </row>
    <row r="93" spans="1:26">
      <c r="A93" s="399"/>
      <c r="B93" s="386" t="str">
        <f>'Type &amp; Location'!E7</f>
        <v>Dishonest Behavior</v>
      </c>
      <c r="C93" s="387" t="e">
        <f>'Type &amp; Location'!$P7</f>
        <v>#DIV/0!</v>
      </c>
      <c r="D93" s="392"/>
      <c r="E93" s="392"/>
      <c r="F93" s="388"/>
      <c r="G93" s="388"/>
      <c r="H93" s="402"/>
      <c r="I93" s="402"/>
      <c r="J93" s="402"/>
      <c r="K93" s="402"/>
      <c r="L93" s="402"/>
      <c r="M93" s="402"/>
      <c r="N93" s="402"/>
      <c r="O93" s="402"/>
      <c r="P93" s="402"/>
      <c r="Q93" s="392"/>
      <c r="R93" s="402"/>
      <c r="S93" s="402"/>
      <c r="T93" s="402"/>
      <c r="U93" s="402"/>
      <c r="V93" s="402"/>
      <c r="W93" s="402"/>
      <c r="X93" s="402"/>
      <c r="Y93" s="402"/>
      <c r="Z93" s="402"/>
    </row>
    <row r="94" spans="1:26">
      <c r="A94" s="399"/>
      <c r="B94" s="386" t="str">
        <f>'Type &amp; Location'!E8</f>
        <v xml:space="preserve">Other </v>
      </c>
      <c r="C94" s="387" t="e">
        <f>'Type &amp; Location'!$P8</f>
        <v>#DIV/0!</v>
      </c>
      <c r="D94" s="392"/>
      <c r="E94" s="392"/>
      <c r="F94" s="388"/>
      <c r="G94" s="388"/>
      <c r="H94" s="402"/>
      <c r="I94" s="402"/>
      <c r="J94" s="402"/>
      <c r="K94" s="402"/>
      <c r="L94" s="402"/>
      <c r="M94" s="402"/>
      <c r="N94" s="402"/>
      <c r="O94" s="402"/>
      <c r="P94" s="402"/>
      <c r="Q94" s="392"/>
      <c r="R94" s="402"/>
      <c r="S94" s="402"/>
      <c r="T94" s="402"/>
      <c r="U94" s="402"/>
      <c r="V94" s="402"/>
      <c r="W94" s="402"/>
      <c r="X94" s="402"/>
      <c r="Y94" s="402"/>
      <c r="Z94" s="402"/>
    </row>
    <row r="95" spans="1:26">
      <c r="A95" s="399"/>
      <c r="B95" s="386" t="str">
        <f>'Type &amp; Location'!E9</f>
        <v>Type of Behavior</v>
      </c>
      <c r="C95" s="387" t="e">
        <f>'Type &amp; Location'!$P9</f>
        <v>#DIV/0!</v>
      </c>
      <c r="D95" s="392"/>
      <c r="E95" s="392"/>
      <c r="F95" s="388"/>
      <c r="G95" s="388"/>
      <c r="H95" s="402"/>
      <c r="I95" s="402"/>
      <c r="J95" s="402"/>
      <c r="K95" s="402"/>
      <c r="L95" s="402"/>
      <c r="M95" s="402"/>
      <c r="N95" s="402"/>
      <c r="O95" s="402"/>
      <c r="P95" s="402"/>
      <c r="Q95" s="392"/>
      <c r="R95" s="402"/>
      <c r="S95" s="402"/>
      <c r="T95" s="402"/>
      <c r="U95" s="402"/>
      <c r="V95" s="402"/>
      <c r="W95" s="402"/>
      <c r="X95" s="402"/>
      <c r="Y95" s="402"/>
      <c r="Z95" s="402"/>
    </row>
    <row r="96" spans="1:26">
      <c r="A96" s="399"/>
      <c r="B96" s="386" t="str">
        <f>'Type &amp; Location'!E10</f>
        <v>Type of Behavior</v>
      </c>
      <c r="C96" s="387" t="e">
        <f>'Type &amp; Location'!$P10</f>
        <v>#DIV/0!</v>
      </c>
      <c r="D96" s="392"/>
      <c r="E96" s="392"/>
      <c r="F96" s="388"/>
      <c r="G96" s="388"/>
      <c r="H96" s="402"/>
      <c r="I96" s="402"/>
      <c r="J96" s="402"/>
      <c r="K96" s="402"/>
      <c r="L96" s="402"/>
      <c r="M96" s="402"/>
      <c r="N96" s="402"/>
      <c r="O96" s="402"/>
      <c r="P96" s="402"/>
      <c r="Q96" s="392"/>
      <c r="R96" s="402"/>
      <c r="S96" s="402"/>
      <c r="T96" s="402"/>
      <c r="U96" s="402"/>
      <c r="V96" s="402"/>
      <c r="W96" s="402"/>
      <c r="X96" s="402"/>
      <c r="Y96" s="402"/>
      <c r="Z96" s="402"/>
    </row>
    <row r="97" spans="1:26">
      <c r="A97" s="399"/>
      <c r="B97" s="386" t="str">
        <f>'Type &amp; Location'!E11</f>
        <v>Type of Behavior</v>
      </c>
      <c r="C97" s="387" t="e">
        <f>'Type &amp; Location'!$P11</f>
        <v>#DIV/0!</v>
      </c>
      <c r="D97" s="392"/>
      <c r="E97" s="392"/>
      <c r="F97" s="388"/>
      <c r="G97" s="388"/>
      <c r="H97" s="402"/>
      <c r="I97" s="402"/>
      <c r="J97" s="402"/>
      <c r="K97" s="402"/>
      <c r="L97" s="402"/>
      <c r="M97" s="402"/>
      <c r="N97" s="402"/>
      <c r="O97" s="402"/>
      <c r="P97" s="402"/>
      <c r="Q97" s="392"/>
      <c r="R97" s="402"/>
      <c r="S97" s="402"/>
      <c r="T97" s="402"/>
      <c r="U97" s="402"/>
      <c r="V97" s="402"/>
      <c r="W97" s="402"/>
      <c r="X97" s="402"/>
      <c r="Y97" s="402"/>
      <c r="Z97" s="402"/>
    </row>
    <row r="98" spans="1:26">
      <c r="A98" s="399"/>
      <c r="B98" s="386" t="str">
        <f>'Type &amp; Location'!E12</f>
        <v>Type of Behavior</v>
      </c>
      <c r="C98" s="387" t="e">
        <f>'Type &amp; Location'!$P12</f>
        <v>#DIV/0!</v>
      </c>
      <c r="D98" s="392"/>
      <c r="E98" s="392"/>
      <c r="F98" s="388"/>
      <c r="G98" s="388"/>
      <c r="H98" s="402"/>
      <c r="I98" s="402"/>
      <c r="J98" s="402"/>
      <c r="K98" s="402"/>
      <c r="L98" s="402"/>
      <c r="M98" s="402"/>
      <c r="N98" s="402"/>
      <c r="O98" s="402"/>
      <c r="P98" s="402"/>
      <c r="Q98" s="392"/>
      <c r="R98" s="402"/>
      <c r="S98" s="402"/>
      <c r="T98" s="402"/>
      <c r="U98" s="402"/>
      <c r="V98" s="402"/>
      <c r="W98" s="402"/>
      <c r="X98" s="402"/>
      <c r="Y98" s="402"/>
      <c r="Z98" s="402"/>
    </row>
    <row r="99" spans="1:26">
      <c r="A99" s="399"/>
      <c r="B99" s="386" t="str">
        <f>'Type &amp; Location'!E13</f>
        <v>Type of Behavior</v>
      </c>
      <c r="C99" s="387" t="e">
        <f>'Type &amp; Location'!$P13</f>
        <v>#DIV/0!</v>
      </c>
      <c r="D99" s="392"/>
      <c r="E99" s="392"/>
      <c r="F99" s="388"/>
      <c r="G99" s="388"/>
      <c r="H99" s="402"/>
      <c r="I99" s="402"/>
      <c r="J99" s="402"/>
      <c r="K99" s="402"/>
      <c r="L99" s="402"/>
      <c r="M99" s="402"/>
      <c r="N99" s="402"/>
      <c r="O99" s="402"/>
      <c r="P99" s="402"/>
      <c r="Q99" s="392"/>
      <c r="R99" s="402"/>
      <c r="S99" s="402"/>
      <c r="T99" s="402"/>
      <c r="U99" s="402"/>
      <c r="V99" s="402"/>
      <c r="W99" s="402"/>
      <c r="X99" s="402"/>
      <c r="Y99" s="402"/>
      <c r="Z99" s="402"/>
    </row>
    <row r="100" spans="1:26">
      <c r="A100" s="392"/>
      <c r="B100" s="392"/>
      <c r="C100" s="392"/>
      <c r="D100" s="392"/>
      <c r="E100" s="392"/>
      <c r="F100" s="392"/>
      <c r="G100" s="392"/>
      <c r="H100" s="392"/>
      <c r="I100" s="392"/>
      <c r="J100" s="392"/>
      <c r="K100" s="392"/>
      <c r="L100" s="392"/>
      <c r="M100" s="392"/>
      <c r="N100" s="392"/>
      <c r="O100" s="392"/>
      <c r="P100" s="392"/>
      <c r="Q100" s="392"/>
      <c r="R100" s="392"/>
      <c r="S100" s="392"/>
      <c r="T100" s="392"/>
      <c r="U100" s="392"/>
      <c r="V100" s="392"/>
      <c r="W100" s="392"/>
      <c r="X100" s="392"/>
      <c r="Y100" s="392"/>
      <c r="Z100" s="392"/>
    </row>
    <row r="101" spans="1:26" ht="26.4">
      <c r="A101" s="398" t="s">
        <v>224</v>
      </c>
      <c r="B101" s="390"/>
      <c r="C101" s="398" t="s">
        <v>224</v>
      </c>
      <c r="D101" s="400"/>
      <c r="E101" s="400"/>
      <c r="F101" s="263" t="s">
        <v>222</v>
      </c>
      <c r="G101" s="263" t="s">
        <v>233</v>
      </c>
      <c r="H101" s="263" t="s">
        <v>36</v>
      </c>
      <c r="I101" s="263" t="s">
        <v>37</v>
      </c>
      <c r="J101" s="263" t="s">
        <v>38</v>
      </c>
      <c r="K101" s="263" t="s">
        <v>39</v>
      </c>
      <c r="L101" s="263" t="s">
        <v>40</v>
      </c>
      <c r="M101" s="263" t="s">
        <v>41</v>
      </c>
      <c r="N101" s="263" t="s">
        <v>42</v>
      </c>
      <c r="O101" s="263" t="s">
        <v>43</v>
      </c>
      <c r="P101" s="263" t="s">
        <v>44</v>
      </c>
      <c r="Q101" s="263" t="s">
        <v>226</v>
      </c>
      <c r="R101" s="263" t="s">
        <v>36</v>
      </c>
      <c r="S101" s="263" t="s">
        <v>37</v>
      </c>
      <c r="T101" s="263" t="s">
        <v>38</v>
      </c>
      <c r="U101" s="263" t="s">
        <v>39</v>
      </c>
      <c r="V101" s="263" t="s">
        <v>40</v>
      </c>
      <c r="W101" s="263" t="s">
        <v>41</v>
      </c>
      <c r="X101" s="263" t="s">
        <v>42</v>
      </c>
      <c r="Y101" s="263" t="s">
        <v>43</v>
      </c>
      <c r="Z101" s="263" t="s">
        <v>44</v>
      </c>
    </row>
    <row r="102" spans="1:26">
      <c r="A102" s="399"/>
      <c r="B102" s="395" t="str">
        <f>'Type &amp; Location'!E19</f>
        <v xml:space="preserve">Classroom </v>
      </c>
      <c r="C102" s="396" t="e">
        <f>'Type &amp; Location'!$P19</f>
        <v>#DIV/0!</v>
      </c>
      <c r="D102" s="392"/>
      <c r="E102" s="392"/>
      <c r="F102" s="397"/>
      <c r="G102" s="397"/>
      <c r="H102" s="402"/>
      <c r="I102" s="402"/>
      <c r="J102" s="402"/>
      <c r="K102" s="402"/>
      <c r="L102" s="402"/>
      <c r="M102" s="402"/>
      <c r="N102" s="402"/>
      <c r="O102" s="402"/>
      <c r="P102" s="402"/>
      <c r="Q102" s="392"/>
      <c r="R102" s="402"/>
      <c r="S102" s="402"/>
      <c r="T102" s="402"/>
      <c r="U102" s="402"/>
      <c r="V102" s="402"/>
      <c r="W102" s="402"/>
      <c r="X102" s="402"/>
      <c r="Y102" s="402"/>
      <c r="Z102" s="402"/>
    </row>
    <row r="103" spans="1:26">
      <c r="A103" s="399"/>
      <c r="B103" s="386" t="str">
        <f>'Type &amp; Location'!E20</f>
        <v>Lunchroom</v>
      </c>
      <c r="C103" s="387" t="e">
        <f>'Type &amp; Location'!$P20</f>
        <v>#DIV/0!</v>
      </c>
      <c r="D103" s="392"/>
      <c r="E103" s="392"/>
      <c r="F103" s="388"/>
      <c r="G103" s="388"/>
      <c r="H103" s="402"/>
      <c r="I103" s="402"/>
      <c r="J103" s="402"/>
      <c r="K103" s="402"/>
      <c r="L103" s="402"/>
      <c r="M103" s="402"/>
      <c r="N103" s="402"/>
      <c r="O103" s="402"/>
      <c r="P103" s="402"/>
      <c r="Q103" s="392"/>
      <c r="R103" s="402"/>
      <c r="S103" s="402"/>
      <c r="T103" s="402"/>
      <c r="U103" s="402"/>
      <c r="V103" s="402"/>
      <c r="W103" s="402"/>
      <c r="X103" s="402"/>
      <c r="Y103" s="402"/>
      <c r="Z103" s="402"/>
    </row>
    <row r="104" spans="1:26">
      <c r="A104" s="399"/>
      <c r="B104" s="386" t="str">
        <f>'Type &amp; Location'!E21</f>
        <v xml:space="preserve">Bathroom </v>
      </c>
      <c r="C104" s="387" t="e">
        <f>'Type &amp; Location'!$P21</f>
        <v>#DIV/0!</v>
      </c>
      <c r="D104" s="392"/>
      <c r="E104" s="392"/>
      <c r="F104" s="388"/>
      <c r="G104" s="388"/>
      <c r="H104" s="402"/>
      <c r="I104" s="402"/>
      <c r="J104" s="402"/>
      <c r="K104" s="402"/>
      <c r="L104" s="402"/>
      <c r="M104" s="402"/>
      <c r="N104" s="402"/>
      <c r="O104" s="402"/>
      <c r="P104" s="402"/>
      <c r="Q104" s="392"/>
      <c r="R104" s="402"/>
      <c r="S104" s="402"/>
      <c r="T104" s="402"/>
      <c r="U104" s="402"/>
      <c r="V104" s="402"/>
      <c r="W104" s="402"/>
      <c r="X104" s="402"/>
      <c r="Y104" s="402"/>
      <c r="Z104" s="402"/>
    </row>
    <row r="105" spans="1:26">
      <c r="A105" s="399"/>
      <c r="B105" s="386" t="str">
        <f>'Type &amp; Location'!E22</f>
        <v xml:space="preserve">Hallway </v>
      </c>
      <c r="C105" s="387" t="e">
        <f>'Type &amp; Location'!$P22</f>
        <v>#DIV/0!</v>
      </c>
      <c r="D105" s="392"/>
      <c r="E105" s="392"/>
      <c r="F105" s="388"/>
      <c r="G105" s="388"/>
      <c r="H105" s="402"/>
      <c r="I105" s="402"/>
      <c r="J105" s="402"/>
      <c r="K105" s="402"/>
      <c r="L105" s="402"/>
      <c r="M105" s="402"/>
      <c r="N105" s="402"/>
      <c r="O105" s="402"/>
      <c r="P105" s="402"/>
      <c r="Q105" s="392"/>
      <c r="R105" s="402"/>
      <c r="S105" s="402"/>
      <c r="T105" s="402"/>
      <c r="U105" s="402"/>
      <c r="V105" s="402"/>
      <c r="W105" s="402"/>
      <c r="X105" s="402"/>
      <c r="Y105" s="402"/>
      <c r="Z105" s="402"/>
    </row>
    <row r="106" spans="1:26">
      <c r="A106" s="399"/>
      <c r="B106" s="386" t="str">
        <f>'Type &amp; Location'!E23</f>
        <v xml:space="preserve">Recess </v>
      </c>
      <c r="C106" s="387" t="e">
        <f>'Type &amp; Location'!$P23</f>
        <v>#DIV/0!</v>
      </c>
      <c r="D106" s="392"/>
      <c r="E106" s="392"/>
      <c r="F106" s="388"/>
      <c r="G106" s="388"/>
      <c r="H106" s="402"/>
      <c r="I106" s="402"/>
      <c r="J106" s="402"/>
      <c r="K106" s="402"/>
      <c r="L106" s="402"/>
      <c r="M106" s="402"/>
      <c r="N106" s="402"/>
      <c r="O106" s="402"/>
      <c r="P106" s="402"/>
      <c r="Q106" s="392"/>
      <c r="R106" s="402"/>
      <c r="S106" s="402"/>
      <c r="T106" s="402"/>
      <c r="U106" s="402"/>
      <c r="V106" s="402"/>
      <c r="W106" s="402"/>
      <c r="X106" s="402"/>
      <c r="Y106" s="402"/>
      <c r="Z106" s="402"/>
    </row>
    <row r="107" spans="1:26">
      <c r="A107" s="399"/>
      <c r="B107" s="386" t="str">
        <f>'Type &amp; Location'!E24</f>
        <v xml:space="preserve">Other </v>
      </c>
      <c r="C107" s="387" t="e">
        <f>'Type &amp; Location'!$P24</f>
        <v>#DIV/0!</v>
      </c>
      <c r="D107" s="392"/>
      <c r="E107" s="392"/>
      <c r="F107" s="388"/>
      <c r="G107" s="388"/>
      <c r="H107" s="402"/>
      <c r="I107" s="402"/>
      <c r="J107" s="402"/>
      <c r="K107" s="402"/>
      <c r="L107" s="402"/>
      <c r="M107" s="402"/>
      <c r="N107" s="402"/>
      <c r="O107" s="402"/>
      <c r="P107" s="402"/>
      <c r="Q107" s="392"/>
      <c r="R107" s="402"/>
      <c r="S107" s="402"/>
      <c r="T107" s="402"/>
      <c r="U107" s="402"/>
      <c r="V107" s="402"/>
      <c r="W107" s="402"/>
      <c r="X107" s="402"/>
      <c r="Y107" s="402"/>
      <c r="Z107" s="402"/>
    </row>
    <row r="108" spans="1:26">
      <c r="A108" s="399"/>
      <c r="B108" s="386" t="str">
        <f>'Type &amp; Location'!E25</f>
        <v>Location</v>
      </c>
      <c r="C108" s="387" t="e">
        <f>'Type &amp; Location'!$P25</f>
        <v>#DIV/0!</v>
      </c>
      <c r="D108" s="392"/>
      <c r="E108" s="392"/>
      <c r="F108" s="388"/>
      <c r="G108" s="388"/>
      <c r="H108" s="402"/>
      <c r="I108" s="402"/>
      <c r="J108" s="402"/>
      <c r="K108" s="402"/>
      <c r="L108" s="402"/>
      <c r="M108" s="402"/>
      <c r="N108" s="402"/>
      <c r="O108" s="402"/>
      <c r="P108" s="402"/>
      <c r="Q108" s="392"/>
      <c r="R108" s="402"/>
      <c r="S108" s="402"/>
      <c r="T108" s="402"/>
      <c r="U108" s="402"/>
      <c r="V108" s="402"/>
      <c r="W108" s="402"/>
      <c r="X108" s="402"/>
      <c r="Y108" s="402"/>
      <c r="Z108" s="402"/>
    </row>
    <row r="109" spans="1:26">
      <c r="A109" s="399"/>
      <c r="B109" s="386" t="str">
        <f>'Type &amp; Location'!E26</f>
        <v>Location</v>
      </c>
      <c r="C109" s="387" t="e">
        <f>'Type &amp; Location'!$P26</f>
        <v>#DIV/0!</v>
      </c>
      <c r="D109" s="392"/>
      <c r="E109" s="392"/>
      <c r="F109" s="388"/>
      <c r="G109" s="388"/>
      <c r="H109" s="402"/>
      <c r="I109" s="402"/>
      <c r="J109" s="402"/>
      <c r="K109" s="402"/>
      <c r="L109" s="402"/>
      <c r="M109" s="402"/>
      <c r="N109" s="402"/>
      <c r="O109" s="402"/>
      <c r="P109" s="402"/>
      <c r="Q109" s="392"/>
      <c r="R109" s="402"/>
      <c r="S109" s="402"/>
      <c r="T109" s="402"/>
      <c r="U109" s="402"/>
      <c r="V109" s="402"/>
      <c r="W109" s="402"/>
      <c r="X109" s="402"/>
      <c r="Y109" s="402"/>
      <c r="Z109" s="402"/>
    </row>
    <row r="110" spans="1:26">
      <c r="A110" s="399"/>
      <c r="B110" s="386" t="str">
        <f>'Type &amp; Location'!E27</f>
        <v>Location</v>
      </c>
      <c r="C110" s="387" t="e">
        <f>'Type &amp; Location'!$P27</f>
        <v>#DIV/0!</v>
      </c>
      <c r="D110" s="392"/>
      <c r="E110" s="392"/>
      <c r="F110" s="388"/>
      <c r="G110" s="388"/>
      <c r="H110" s="402"/>
      <c r="I110" s="402"/>
      <c r="J110" s="402"/>
      <c r="K110" s="402"/>
      <c r="L110" s="402"/>
      <c r="M110" s="402"/>
      <c r="N110" s="402"/>
      <c r="O110" s="402"/>
      <c r="P110" s="402"/>
      <c r="Q110" s="392"/>
      <c r="R110" s="402"/>
      <c r="S110" s="402"/>
      <c r="T110" s="402"/>
      <c r="U110" s="402"/>
      <c r="V110" s="402"/>
      <c r="W110" s="402"/>
      <c r="X110" s="402"/>
      <c r="Y110" s="402"/>
      <c r="Z110" s="402"/>
    </row>
    <row r="111" spans="1:26">
      <c r="A111" s="399"/>
      <c r="B111" s="386" t="str">
        <f>'Type &amp; Location'!E28</f>
        <v>Location</v>
      </c>
      <c r="C111" s="387" t="e">
        <f>'Type &amp; Location'!$P28</f>
        <v>#DIV/0!</v>
      </c>
      <c r="D111" s="392"/>
      <c r="E111" s="392"/>
      <c r="F111" s="388"/>
      <c r="G111" s="388"/>
      <c r="H111" s="402"/>
      <c r="I111" s="402"/>
      <c r="J111" s="402"/>
      <c r="K111" s="402"/>
      <c r="L111" s="402"/>
      <c r="M111" s="402"/>
      <c r="N111" s="402"/>
      <c r="O111" s="402"/>
      <c r="P111" s="402"/>
      <c r="Q111" s="392"/>
      <c r="R111" s="402"/>
      <c r="S111" s="402"/>
      <c r="T111" s="402"/>
      <c r="U111" s="402"/>
      <c r="V111" s="402"/>
      <c r="W111" s="402"/>
      <c r="X111" s="402"/>
      <c r="Y111" s="402"/>
      <c r="Z111" s="402"/>
    </row>
    <row r="112" spans="1:26">
      <c r="A112" s="392"/>
      <c r="B112" s="392"/>
      <c r="C112" s="392"/>
      <c r="D112" s="392"/>
      <c r="E112" s="392"/>
      <c r="F112" s="392"/>
      <c r="G112" s="392"/>
      <c r="H112" s="392"/>
      <c r="I112" s="392"/>
      <c r="J112" s="392"/>
      <c r="K112" s="392"/>
      <c r="L112" s="392"/>
      <c r="M112" s="392"/>
      <c r="N112" s="392"/>
      <c r="O112" s="392"/>
      <c r="P112" s="392"/>
      <c r="Q112" s="392"/>
      <c r="R112" s="392"/>
      <c r="S112" s="392"/>
      <c r="T112" s="392"/>
      <c r="U112" s="392"/>
      <c r="V112" s="392"/>
      <c r="W112" s="392"/>
      <c r="X112" s="392"/>
      <c r="Y112" s="392"/>
      <c r="Z112" s="392"/>
    </row>
    <row r="113" spans="1:26" ht="26.4">
      <c r="A113" s="398" t="s">
        <v>225</v>
      </c>
      <c r="B113" s="390"/>
      <c r="C113" s="398" t="s">
        <v>225</v>
      </c>
      <c r="D113" s="400"/>
      <c r="E113" s="400"/>
      <c r="F113" s="263" t="s">
        <v>222</v>
      </c>
      <c r="G113" s="263" t="s">
        <v>233</v>
      </c>
      <c r="H113" s="263" t="s">
        <v>36</v>
      </c>
      <c r="I113" s="263" t="s">
        <v>37</v>
      </c>
      <c r="J113" s="263" t="s">
        <v>38</v>
      </c>
      <c r="K113" s="263" t="s">
        <v>39</v>
      </c>
      <c r="L113" s="263" t="s">
        <v>40</v>
      </c>
      <c r="M113" s="263" t="s">
        <v>41</v>
      </c>
      <c r="N113" s="263" t="s">
        <v>42</v>
      </c>
      <c r="O113" s="263" t="s">
        <v>43</v>
      </c>
      <c r="P113" s="263" t="s">
        <v>44</v>
      </c>
      <c r="Q113" s="263" t="s">
        <v>226</v>
      </c>
      <c r="R113" s="263" t="s">
        <v>36</v>
      </c>
      <c r="S113" s="263" t="s">
        <v>37</v>
      </c>
      <c r="T113" s="263" t="s">
        <v>38</v>
      </c>
      <c r="U113" s="263" t="s">
        <v>39</v>
      </c>
      <c r="V113" s="263" t="s">
        <v>40</v>
      </c>
      <c r="W113" s="263" t="s">
        <v>41</v>
      </c>
      <c r="X113" s="263" t="s">
        <v>42</v>
      </c>
      <c r="Y113" s="263" t="s">
        <v>43</v>
      </c>
      <c r="Z113" s="263" t="s">
        <v>44</v>
      </c>
    </row>
    <row r="114" spans="1:26">
      <c r="A114" s="399"/>
      <c r="B114" s="395" t="str">
        <f>'Type &amp; Location'!E36</f>
        <v>Arrival</v>
      </c>
      <c r="C114" s="396" t="e">
        <f>'Type &amp; Location'!$P36</f>
        <v>#DIV/0!</v>
      </c>
      <c r="D114" s="392"/>
      <c r="E114" s="392"/>
      <c r="F114" s="397"/>
      <c r="G114" s="397"/>
      <c r="H114" s="402"/>
      <c r="I114" s="402"/>
      <c r="J114" s="402"/>
      <c r="K114" s="402"/>
      <c r="L114" s="402"/>
      <c r="M114" s="402"/>
      <c r="N114" s="402"/>
      <c r="O114" s="402"/>
      <c r="P114" s="402"/>
      <c r="Q114" s="392"/>
      <c r="R114" s="402"/>
      <c r="S114" s="402"/>
      <c r="T114" s="402"/>
      <c r="U114" s="402"/>
      <c r="V114" s="402"/>
      <c r="W114" s="402"/>
      <c r="X114" s="402"/>
      <c r="Y114" s="402"/>
      <c r="Z114" s="402"/>
    </row>
    <row r="115" spans="1:26">
      <c r="A115" s="399"/>
      <c r="B115" s="386" t="str">
        <f>'Type &amp; Location'!E37</f>
        <v>Lunch Periods</v>
      </c>
      <c r="C115" s="387" t="e">
        <f>'Type &amp; Location'!$P37</f>
        <v>#DIV/0!</v>
      </c>
      <c r="D115" s="392"/>
      <c r="E115" s="392"/>
      <c r="F115" s="388"/>
      <c r="G115" s="388"/>
      <c r="H115" s="402"/>
      <c r="I115" s="402"/>
      <c r="J115" s="402"/>
      <c r="K115" s="402"/>
      <c r="L115" s="402"/>
      <c r="M115" s="402"/>
      <c r="N115" s="402"/>
      <c r="O115" s="402"/>
      <c r="P115" s="402"/>
      <c r="Q115" s="392"/>
      <c r="R115" s="402"/>
      <c r="S115" s="402"/>
      <c r="T115" s="402"/>
      <c r="U115" s="402"/>
      <c r="V115" s="402"/>
      <c r="W115" s="402"/>
      <c r="X115" s="402"/>
      <c r="Y115" s="402"/>
      <c r="Z115" s="402"/>
    </row>
    <row r="116" spans="1:26">
      <c r="A116" s="399"/>
      <c r="B116" s="386" t="str">
        <f>'Type &amp; Location'!E38</f>
        <v xml:space="preserve">Recess </v>
      </c>
      <c r="C116" s="387" t="e">
        <f>'Type &amp; Location'!$P38</f>
        <v>#DIV/0!</v>
      </c>
      <c r="D116" s="392"/>
      <c r="E116" s="392"/>
      <c r="F116" s="388"/>
      <c r="G116" s="388"/>
      <c r="H116" s="402"/>
      <c r="I116" s="402"/>
      <c r="J116" s="402"/>
      <c r="K116" s="402"/>
      <c r="L116" s="402"/>
      <c r="M116" s="402"/>
      <c r="N116" s="402"/>
      <c r="O116" s="402"/>
      <c r="P116" s="402"/>
      <c r="Q116" s="392"/>
      <c r="R116" s="402"/>
      <c r="S116" s="402"/>
      <c r="T116" s="402"/>
      <c r="U116" s="402"/>
      <c r="V116" s="402"/>
      <c r="W116" s="402"/>
      <c r="X116" s="402"/>
      <c r="Y116" s="402"/>
      <c r="Z116" s="402"/>
    </row>
    <row r="117" spans="1:26">
      <c r="A117" s="399"/>
      <c r="B117" s="386" t="str">
        <f>'Type &amp; Location'!E39</f>
        <v xml:space="preserve">Dismissal </v>
      </c>
      <c r="C117" s="387" t="e">
        <f>'Type &amp; Location'!$P39</f>
        <v>#DIV/0!</v>
      </c>
      <c r="D117" s="392"/>
      <c r="E117" s="392"/>
      <c r="F117" s="388"/>
      <c r="G117" s="388"/>
      <c r="H117" s="402"/>
      <c r="I117" s="402"/>
      <c r="J117" s="402"/>
      <c r="K117" s="402"/>
      <c r="L117" s="402"/>
      <c r="M117" s="402"/>
      <c r="N117" s="402"/>
      <c r="O117" s="402"/>
      <c r="P117" s="402"/>
      <c r="Q117" s="392"/>
      <c r="R117" s="402"/>
      <c r="S117" s="402"/>
      <c r="T117" s="402"/>
      <c r="U117" s="402"/>
      <c r="V117" s="402"/>
      <c r="W117" s="402"/>
      <c r="X117" s="402"/>
      <c r="Y117" s="402"/>
      <c r="Z117" s="402"/>
    </row>
    <row r="118" spans="1:26">
      <c r="A118" s="399"/>
      <c r="B118" s="386" t="str">
        <f>'Type &amp; Location'!E40</f>
        <v>Class</v>
      </c>
      <c r="C118" s="387" t="e">
        <f>'Type &amp; Location'!$P40</f>
        <v>#DIV/0!</v>
      </c>
      <c r="D118" s="392"/>
      <c r="E118" s="392"/>
      <c r="F118" s="388"/>
      <c r="G118" s="388"/>
      <c r="H118" s="402"/>
      <c r="I118" s="402"/>
      <c r="J118" s="402"/>
      <c r="K118" s="402"/>
      <c r="L118" s="402"/>
      <c r="M118" s="402"/>
      <c r="N118" s="402"/>
      <c r="O118" s="402"/>
      <c r="P118" s="402"/>
      <c r="Q118" s="392"/>
      <c r="R118" s="402"/>
      <c r="S118" s="402"/>
      <c r="T118" s="402"/>
      <c r="U118" s="402"/>
      <c r="V118" s="402"/>
      <c r="W118" s="402"/>
      <c r="X118" s="402"/>
      <c r="Y118" s="402"/>
      <c r="Z118" s="402"/>
    </row>
    <row r="119" spans="1:26">
      <c r="A119" s="399"/>
      <c r="B119" s="386" t="str">
        <f>'Type &amp; Location'!E41</f>
        <v>Transitions</v>
      </c>
      <c r="C119" s="387" t="e">
        <f>'Type &amp; Location'!$P41</f>
        <v>#DIV/0!</v>
      </c>
      <c r="D119" s="392"/>
      <c r="E119" s="392"/>
      <c r="F119" s="388"/>
      <c r="G119" s="388"/>
      <c r="H119" s="402"/>
      <c r="I119" s="402"/>
      <c r="J119" s="402"/>
      <c r="K119" s="402"/>
      <c r="L119" s="402"/>
      <c r="M119" s="402"/>
      <c r="N119" s="402"/>
      <c r="O119" s="402"/>
      <c r="P119" s="402"/>
      <c r="Q119" s="392"/>
      <c r="R119" s="402"/>
      <c r="S119" s="402"/>
      <c r="T119" s="402"/>
      <c r="U119" s="402"/>
      <c r="V119" s="402"/>
      <c r="W119" s="402"/>
      <c r="X119" s="402"/>
      <c r="Y119" s="402"/>
      <c r="Z119" s="402"/>
    </row>
    <row r="120" spans="1:26">
      <c r="A120" s="399"/>
      <c r="B120" s="386" t="str">
        <f>'Type &amp; Location'!E42</f>
        <v>Time of Day</v>
      </c>
      <c r="C120" s="387" t="e">
        <f>'Type &amp; Location'!$P42</f>
        <v>#DIV/0!</v>
      </c>
      <c r="D120" s="392"/>
      <c r="E120" s="392"/>
      <c r="F120" s="388"/>
      <c r="G120" s="388"/>
      <c r="H120" s="402"/>
      <c r="I120" s="402"/>
      <c r="J120" s="402"/>
      <c r="K120" s="402"/>
      <c r="L120" s="402"/>
      <c r="M120" s="402"/>
      <c r="N120" s="402"/>
      <c r="O120" s="402"/>
      <c r="P120" s="402"/>
      <c r="Q120" s="392"/>
      <c r="R120" s="402"/>
      <c r="S120" s="402"/>
      <c r="T120" s="402"/>
      <c r="U120" s="402"/>
      <c r="V120" s="402"/>
      <c r="W120" s="402"/>
      <c r="X120" s="402"/>
      <c r="Y120" s="402"/>
      <c r="Z120" s="402"/>
    </row>
    <row r="121" spans="1:26">
      <c r="A121" s="399"/>
      <c r="B121" s="386" t="str">
        <f>'Type &amp; Location'!E43</f>
        <v>Time of Day</v>
      </c>
      <c r="C121" s="387" t="e">
        <f>'Type &amp; Location'!$P43</f>
        <v>#DIV/0!</v>
      </c>
      <c r="D121" s="392"/>
      <c r="E121" s="392"/>
      <c r="F121" s="388"/>
      <c r="G121" s="388"/>
      <c r="H121" s="402"/>
      <c r="I121" s="402"/>
      <c r="J121" s="402"/>
      <c r="K121" s="402"/>
      <c r="L121" s="402"/>
      <c r="M121" s="402"/>
      <c r="N121" s="402"/>
      <c r="O121" s="402"/>
      <c r="P121" s="402"/>
      <c r="Q121" s="392"/>
      <c r="R121" s="402"/>
      <c r="S121" s="402"/>
      <c r="T121" s="402"/>
      <c r="U121" s="402"/>
      <c r="V121" s="402"/>
      <c r="W121" s="402"/>
      <c r="X121" s="402"/>
      <c r="Y121" s="402"/>
      <c r="Z121" s="402"/>
    </row>
    <row r="122" spans="1:26">
      <c r="A122" s="399"/>
      <c r="B122" s="386" t="str">
        <f>'Type &amp; Location'!E44</f>
        <v>Time of Day</v>
      </c>
      <c r="C122" s="387" t="e">
        <f>'Type &amp; Location'!$P44</f>
        <v>#DIV/0!</v>
      </c>
      <c r="D122" s="392"/>
      <c r="E122" s="392"/>
      <c r="F122" s="388"/>
      <c r="G122" s="388"/>
      <c r="H122" s="402"/>
      <c r="I122" s="402"/>
      <c r="J122" s="402"/>
      <c r="K122" s="402"/>
      <c r="L122" s="402"/>
      <c r="M122" s="402"/>
      <c r="N122" s="402"/>
      <c r="O122" s="402"/>
      <c r="P122" s="402"/>
      <c r="Q122" s="392"/>
      <c r="R122" s="402"/>
      <c r="S122" s="402"/>
      <c r="T122" s="402"/>
      <c r="U122" s="402"/>
      <c r="V122" s="402"/>
      <c r="W122" s="402"/>
      <c r="X122" s="402"/>
      <c r="Y122" s="402"/>
      <c r="Z122" s="402"/>
    </row>
    <row r="123" spans="1:26">
      <c r="A123" s="399"/>
      <c r="B123" s="386" t="str">
        <f>'Type &amp; Location'!E45</f>
        <v>Time of Day</v>
      </c>
      <c r="C123" s="387" t="e">
        <f>'Type &amp; Location'!$P45</f>
        <v>#DIV/0!</v>
      </c>
      <c r="D123" s="392"/>
      <c r="E123" s="392"/>
      <c r="F123" s="388"/>
      <c r="G123" s="388"/>
      <c r="H123" s="402"/>
      <c r="I123" s="402"/>
      <c r="J123" s="402"/>
      <c r="K123" s="402"/>
      <c r="L123" s="402"/>
      <c r="M123" s="402"/>
      <c r="N123" s="402"/>
      <c r="O123" s="402"/>
      <c r="P123" s="402"/>
      <c r="Q123" s="392"/>
      <c r="R123" s="402"/>
      <c r="S123" s="402"/>
      <c r="T123" s="402"/>
      <c r="U123" s="402"/>
      <c r="V123" s="402"/>
      <c r="W123" s="402"/>
      <c r="X123" s="402"/>
      <c r="Y123" s="402"/>
      <c r="Z123" s="402"/>
    </row>
    <row r="124" spans="1:26">
      <c r="A124" s="399"/>
      <c r="B124" s="386" t="str">
        <f>'Type &amp; Location'!E46</f>
        <v>Time of Day</v>
      </c>
      <c r="C124" s="387" t="e">
        <f>'Type &amp; Location'!$P46</f>
        <v>#DIV/0!</v>
      </c>
      <c r="D124" s="392"/>
      <c r="E124" s="392"/>
      <c r="F124" s="388"/>
      <c r="G124" s="388"/>
      <c r="H124" s="402"/>
      <c r="I124" s="402"/>
      <c r="J124" s="402"/>
      <c r="K124" s="402"/>
      <c r="L124" s="402"/>
      <c r="M124" s="402"/>
      <c r="N124" s="402"/>
      <c r="O124" s="402"/>
      <c r="P124" s="402"/>
      <c r="Q124" s="392"/>
      <c r="R124" s="402"/>
      <c r="S124" s="402"/>
      <c r="T124" s="402"/>
      <c r="U124" s="402"/>
      <c r="V124" s="402"/>
      <c r="W124" s="402"/>
      <c r="X124" s="402"/>
      <c r="Y124" s="402"/>
      <c r="Z124" s="402"/>
    </row>
    <row r="125" spans="1:26">
      <c r="A125" s="399"/>
      <c r="B125" s="386" t="str">
        <f>'Type &amp; Location'!E47</f>
        <v>Time of Day</v>
      </c>
      <c r="C125" s="387" t="e">
        <f>'Type &amp; Location'!$P47</f>
        <v>#DIV/0!</v>
      </c>
      <c r="D125" s="392"/>
      <c r="E125" s="392"/>
      <c r="F125" s="388"/>
      <c r="G125" s="388"/>
      <c r="H125" s="402"/>
      <c r="I125" s="402"/>
      <c r="J125" s="402"/>
      <c r="K125" s="402"/>
      <c r="L125" s="402"/>
      <c r="M125" s="402"/>
      <c r="N125" s="402"/>
      <c r="O125" s="402"/>
      <c r="P125" s="402"/>
      <c r="Q125" s="392"/>
      <c r="R125" s="402"/>
      <c r="S125" s="402"/>
      <c r="T125" s="402"/>
      <c r="U125" s="402"/>
      <c r="V125" s="402"/>
      <c r="W125" s="402"/>
      <c r="X125" s="402"/>
      <c r="Y125" s="402"/>
      <c r="Z125" s="402"/>
    </row>
  </sheetData>
  <phoneticPr fontId="40" type="noConversion"/>
  <conditionalFormatting sqref="C13:C23">
    <cfRule type="colorScale" priority="3">
      <colorScale>
        <cfvo type="min"/>
        <cfvo type="percentile" val="50"/>
        <cfvo type="max"/>
        <color rgb="FF63BE7B"/>
        <color rgb="FFFFEB84"/>
        <color rgb="FFF8696B"/>
      </colorScale>
    </cfRule>
  </conditionalFormatting>
  <conditionalFormatting sqref="C26:C36">
    <cfRule type="colorScale" priority="5">
      <colorScale>
        <cfvo type="min"/>
        <cfvo type="percentile" val="50"/>
        <cfvo type="max"/>
        <color rgb="FF63BE7B"/>
        <color rgb="FFFFEB84"/>
        <color rgb="FFF8696B"/>
      </colorScale>
    </cfRule>
  </conditionalFormatting>
  <conditionalFormatting sqref="C39:C49">
    <cfRule type="colorScale" priority="4">
      <colorScale>
        <cfvo type="min"/>
        <cfvo type="percentile" val="50"/>
        <cfvo type="max"/>
        <color rgb="FF63BE7B"/>
        <color rgb="FFFFEB84"/>
        <color rgb="FFF8696B"/>
      </colorScale>
    </cfRule>
  </conditionalFormatting>
  <conditionalFormatting sqref="C88:C99">
    <cfRule type="colorScale" priority="10">
      <colorScale>
        <cfvo type="min"/>
        <cfvo type="percentile" val="50"/>
        <cfvo type="max"/>
        <color rgb="FF63BE7B"/>
        <color rgb="FFFFEB84"/>
        <color rgb="FFF8696B"/>
      </colorScale>
    </cfRule>
  </conditionalFormatting>
  <conditionalFormatting sqref="C102:C111">
    <cfRule type="colorScale" priority="9">
      <colorScale>
        <cfvo type="min"/>
        <cfvo type="percentile" val="50"/>
        <cfvo type="max"/>
        <color rgb="FF63BE7B"/>
        <color rgb="FFFFEB84"/>
        <color rgb="FFF8696B"/>
      </colorScale>
    </cfRule>
  </conditionalFormatting>
  <conditionalFormatting sqref="C114:C125">
    <cfRule type="colorScale" priority="8">
      <colorScale>
        <cfvo type="min"/>
        <cfvo type="percentile" val="50"/>
        <cfvo type="max"/>
        <color rgb="FF63BE7B"/>
        <color rgb="FFFFEB84"/>
        <color rgb="FFF8696B"/>
      </colorScale>
    </cfRule>
  </conditionalFormatting>
  <conditionalFormatting sqref="C3:D5">
    <cfRule type="colorScale" priority="2">
      <colorScale>
        <cfvo type="min"/>
        <cfvo type="percentile" val="50"/>
        <cfvo type="max"/>
        <color rgb="FF63BE7B"/>
        <color rgb="FFFFEB84"/>
        <color rgb="FFF8696B"/>
      </colorScale>
    </cfRule>
  </conditionalFormatting>
  <conditionalFormatting sqref="C8:D10">
    <cfRule type="colorScale" priority="1">
      <colorScale>
        <cfvo type="min"/>
        <cfvo type="percentile" val="50"/>
        <cfvo type="max"/>
        <color rgb="FF63BE7B"/>
        <color rgb="FFFFEB84"/>
        <color rgb="FFF8696B"/>
      </colorScale>
    </cfRule>
  </conditionalFormatting>
  <conditionalFormatting sqref="C52:D61">
    <cfRule type="colorScale" priority="13">
      <colorScale>
        <cfvo type="min"/>
        <cfvo type="percentile" val="50"/>
        <cfvo type="max"/>
        <color rgb="FF63BE7B"/>
        <color rgb="FFFFEB84"/>
        <color rgb="FFF8696B"/>
      </colorScale>
    </cfRule>
  </conditionalFormatting>
  <conditionalFormatting sqref="C64:D73">
    <cfRule type="colorScale" priority="12">
      <colorScale>
        <cfvo type="min"/>
        <cfvo type="percentile" val="50"/>
        <cfvo type="max"/>
        <color rgb="FF63BE7B"/>
        <color rgb="FFFFEB84"/>
        <color rgb="FFF8696B"/>
      </colorScale>
    </cfRule>
  </conditionalFormatting>
  <conditionalFormatting sqref="C76:D85">
    <cfRule type="colorScale" priority="11">
      <colorScale>
        <cfvo type="min"/>
        <cfvo type="percentile" val="50"/>
        <cfvo type="max"/>
        <color rgb="FF63BE7B"/>
        <color rgb="FFFFEB84"/>
        <color rgb="FFF8696B"/>
      </colorScale>
    </cfRule>
  </conditionalFormatting>
  <dataValidations count="2">
    <dataValidation type="list" allowBlank="1" showInputMessage="1" showErrorMessage="1" sqref="AK3:AK5 R114:Z125 R64:Z73 R76:Z85 R52:Z61 R39:Z49 R13:Z23 R8:Z10 R3:Z5 R26:Z36 R88:Z99 R102:Z111" xr:uid="{889F57E2-15B3-4CFC-BCB9-0E11CC73DB48}">
      <formula1>$AK$3:$AK$5</formula1>
    </dataValidation>
    <dataValidation type="list" allowBlank="1" showInputMessage="1" showErrorMessage="1" sqref="H3:P5 H114:P125 H102:P111 H88:P99 H76:P85 H64:P73 H52:P61 H39:P49 H26:P36 H13:P23 H8:P10" xr:uid="{D289BB6F-8D33-4DD0-9633-A1B2E1218078}">
      <formula1>$AL$3:$AL$5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1042"/>
  <sheetViews>
    <sheetView tabSelected="1" topLeftCell="A9" workbookViewId="0">
      <selection activeCell="D17" sqref="D17"/>
    </sheetView>
  </sheetViews>
  <sheetFormatPr defaultColWidth="12.6640625" defaultRowHeight="15" customHeight="1"/>
  <cols>
    <col min="1" max="3" width="26.21875" customWidth="1"/>
    <col min="5" max="5" width="14.21875" customWidth="1"/>
    <col min="12" max="12" width="15.21875" customWidth="1"/>
  </cols>
  <sheetData>
    <row r="1" spans="1:18" ht="15.75" customHeight="1">
      <c r="A1" s="1" t="s">
        <v>0</v>
      </c>
      <c r="B1" s="2"/>
      <c r="C1" s="3" t="s">
        <v>1</v>
      </c>
      <c r="D1" s="4" t="s">
        <v>2</v>
      </c>
      <c r="E1" s="5"/>
      <c r="F1" s="6"/>
      <c r="G1" s="7"/>
      <c r="H1" s="6"/>
      <c r="I1" s="6"/>
      <c r="J1" s="8"/>
      <c r="K1" s="8"/>
      <c r="L1" s="8"/>
      <c r="M1" s="8"/>
      <c r="N1" s="6"/>
      <c r="O1" s="9"/>
      <c r="P1" s="6"/>
      <c r="Q1" s="6"/>
      <c r="R1" s="6"/>
    </row>
    <row r="2" spans="1:18" ht="15.75" customHeight="1">
      <c r="A2" s="10"/>
      <c r="B2" s="11"/>
      <c r="C2" s="12" t="s">
        <v>3</v>
      </c>
      <c r="D2" s="13" t="s">
        <v>4</v>
      </c>
      <c r="E2" s="5"/>
      <c r="F2" s="6"/>
      <c r="G2" s="14"/>
      <c r="H2" s="6"/>
      <c r="I2" s="6"/>
      <c r="J2" s="15"/>
      <c r="K2" s="15"/>
      <c r="L2" s="15"/>
      <c r="M2" s="15"/>
      <c r="N2" s="6"/>
      <c r="O2" s="9"/>
      <c r="P2" s="6"/>
      <c r="Q2" s="6"/>
      <c r="R2" s="6"/>
    </row>
    <row r="3" spans="1:18" ht="15.75" customHeight="1">
      <c r="A3" s="16"/>
      <c r="B3" s="17"/>
      <c r="C3" s="18"/>
      <c r="D3" s="19"/>
      <c r="E3" s="6"/>
      <c r="F3" s="6"/>
      <c r="G3" s="20"/>
      <c r="H3" s="6"/>
      <c r="I3" s="6"/>
      <c r="J3" s="6"/>
      <c r="K3" s="6"/>
      <c r="L3" s="6"/>
      <c r="M3" s="6"/>
      <c r="N3" s="6"/>
      <c r="O3" s="9"/>
      <c r="P3" s="6"/>
      <c r="Q3" s="6"/>
      <c r="R3" s="6"/>
    </row>
    <row r="4" spans="1:18" ht="15.75" customHeight="1">
      <c r="A4" s="21" t="s">
        <v>5</v>
      </c>
      <c r="B4" s="22" t="s">
        <v>6</v>
      </c>
      <c r="C4" s="23" t="s">
        <v>7</v>
      </c>
      <c r="D4" s="24">
        <f>SUM(D5:D11)</f>
        <v>0</v>
      </c>
      <c r="E4" s="5"/>
      <c r="F4" s="6"/>
      <c r="G4" s="6"/>
      <c r="H4" s="6"/>
      <c r="I4" s="6"/>
      <c r="J4" s="6"/>
      <c r="K4" s="6"/>
      <c r="L4" s="6"/>
      <c r="M4" s="6"/>
      <c r="N4" s="6"/>
      <c r="O4" s="9"/>
      <c r="P4" s="6"/>
      <c r="Q4" s="6"/>
      <c r="R4" s="6"/>
    </row>
    <row r="5" spans="1:18" ht="15.75" customHeight="1">
      <c r="A5" s="25"/>
      <c r="B5" s="26"/>
      <c r="C5" s="27" t="s">
        <v>8</v>
      </c>
      <c r="D5" s="28"/>
      <c r="E5" s="5"/>
      <c r="F5" s="6"/>
      <c r="G5" s="6"/>
      <c r="H5" s="6"/>
      <c r="I5" s="6"/>
      <c r="J5" s="6"/>
      <c r="K5" s="6"/>
      <c r="L5" s="6"/>
      <c r="M5" s="6"/>
      <c r="N5" s="6"/>
      <c r="O5" s="9"/>
      <c r="P5" s="6"/>
      <c r="Q5" s="6"/>
      <c r="R5" s="6"/>
    </row>
    <row r="6" spans="1:18" ht="15.75" customHeight="1">
      <c r="A6" s="29"/>
      <c r="B6" s="30"/>
      <c r="C6" s="27" t="s">
        <v>9</v>
      </c>
      <c r="D6" s="28"/>
      <c r="E6" s="5"/>
      <c r="F6" s="6"/>
      <c r="G6" s="6"/>
      <c r="H6" s="6"/>
      <c r="I6" s="6"/>
      <c r="J6" s="6"/>
      <c r="K6" s="6"/>
      <c r="L6" s="6"/>
      <c r="M6" s="6"/>
      <c r="N6" s="6"/>
      <c r="O6" s="9"/>
      <c r="P6" s="6"/>
      <c r="Q6" s="6"/>
      <c r="R6" s="6"/>
    </row>
    <row r="7" spans="1:18" ht="15.75" customHeight="1">
      <c r="A7" s="29"/>
      <c r="B7" s="30"/>
      <c r="C7" s="27" t="s">
        <v>10</v>
      </c>
      <c r="D7" s="28"/>
      <c r="E7" s="5"/>
      <c r="F7" s="6"/>
      <c r="G7" s="6"/>
      <c r="H7" s="6"/>
      <c r="I7" s="6"/>
      <c r="J7" s="6"/>
      <c r="K7" s="6"/>
      <c r="L7" s="6"/>
      <c r="M7" s="6"/>
      <c r="N7" s="6"/>
      <c r="O7" s="9"/>
      <c r="P7" s="6"/>
      <c r="Q7" s="6"/>
      <c r="R7" s="6"/>
    </row>
    <row r="8" spans="1:18" ht="15.75" customHeight="1">
      <c r="A8" s="29"/>
      <c r="B8" s="30"/>
      <c r="C8" s="27" t="s">
        <v>11</v>
      </c>
      <c r="D8" s="28"/>
      <c r="E8" s="5"/>
      <c r="F8" s="31"/>
      <c r="G8" s="6"/>
      <c r="H8" s="6"/>
      <c r="I8" s="6"/>
      <c r="J8" s="6"/>
      <c r="K8" s="6"/>
      <c r="L8" s="6"/>
      <c r="M8" s="6"/>
      <c r="N8" s="6"/>
      <c r="O8" s="9"/>
      <c r="P8" s="6"/>
      <c r="Q8" s="6"/>
      <c r="R8" s="6"/>
    </row>
    <row r="9" spans="1:18" ht="15.75" customHeight="1">
      <c r="A9" s="29"/>
      <c r="B9" s="30"/>
      <c r="C9" s="27" t="s">
        <v>12</v>
      </c>
      <c r="D9" s="28"/>
      <c r="E9" s="5"/>
      <c r="F9" s="6"/>
      <c r="G9" s="6"/>
      <c r="H9" s="6"/>
      <c r="I9" s="6"/>
      <c r="J9" s="6"/>
      <c r="K9" s="6"/>
      <c r="L9" s="6"/>
      <c r="M9" s="6"/>
      <c r="N9" s="6"/>
      <c r="O9" s="9"/>
      <c r="P9" s="6"/>
      <c r="Q9" s="6"/>
      <c r="R9" s="6"/>
    </row>
    <row r="10" spans="1:18" ht="15.75" customHeight="1">
      <c r="A10" s="29"/>
      <c r="B10" s="30"/>
      <c r="C10" s="27" t="s">
        <v>13</v>
      </c>
      <c r="D10" s="28"/>
      <c r="E10" s="5"/>
      <c r="F10" s="6"/>
      <c r="G10" s="6"/>
      <c r="H10" s="6"/>
      <c r="I10" s="6"/>
      <c r="J10" s="6"/>
      <c r="K10" s="6"/>
      <c r="L10" s="6"/>
      <c r="M10" s="6"/>
      <c r="N10" s="6"/>
      <c r="O10" s="9"/>
      <c r="P10" s="6"/>
      <c r="Q10" s="6"/>
      <c r="R10" s="6"/>
    </row>
    <row r="11" spans="1:18" ht="15.75" customHeight="1">
      <c r="A11" s="29"/>
      <c r="B11" s="30"/>
      <c r="C11" s="27" t="s">
        <v>14</v>
      </c>
      <c r="D11" s="28"/>
      <c r="E11" s="5"/>
      <c r="F11" s="6"/>
      <c r="G11" s="6"/>
      <c r="H11" s="6"/>
      <c r="I11" s="6"/>
      <c r="J11" s="6"/>
      <c r="K11" s="6"/>
      <c r="L11" s="6"/>
      <c r="M11" s="6"/>
      <c r="N11" s="6"/>
      <c r="O11" s="9"/>
      <c r="P11" s="6"/>
      <c r="Q11" s="6"/>
      <c r="R11" s="6"/>
    </row>
    <row r="12" spans="1:18" ht="15.75" customHeight="1">
      <c r="A12" s="29"/>
      <c r="B12" s="30"/>
      <c r="C12" s="27" t="s">
        <v>15</v>
      </c>
      <c r="D12" s="28"/>
      <c r="E12" s="5"/>
      <c r="F12" s="6"/>
      <c r="G12" s="6"/>
      <c r="H12" s="6"/>
      <c r="I12" s="6"/>
      <c r="J12" s="6"/>
      <c r="K12" s="6"/>
      <c r="L12" s="6"/>
      <c r="M12" s="6"/>
      <c r="N12" s="6"/>
      <c r="O12" s="9"/>
      <c r="P12" s="6"/>
      <c r="Q12" s="6"/>
      <c r="R12" s="6"/>
    </row>
    <row r="13" spans="1:18" ht="15.75" customHeight="1">
      <c r="A13" s="29"/>
      <c r="B13" s="30"/>
      <c r="C13" s="27" t="s">
        <v>16</v>
      </c>
      <c r="D13" s="28"/>
      <c r="E13" s="5"/>
      <c r="F13" s="6"/>
      <c r="G13" s="6"/>
      <c r="H13" s="6"/>
      <c r="I13" s="6"/>
      <c r="J13" s="6"/>
      <c r="K13" s="6"/>
      <c r="L13" s="6"/>
      <c r="M13" s="6"/>
      <c r="N13" s="6"/>
      <c r="O13" s="9"/>
      <c r="P13" s="6"/>
      <c r="Q13" s="6"/>
      <c r="R13" s="6"/>
    </row>
    <row r="14" spans="1:18" ht="15.75" customHeight="1">
      <c r="A14" s="32"/>
      <c r="B14" s="33"/>
      <c r="C14" s="27" t="s">
        <v>17</v>
      </c>
      <c r="D14" s="28"/>
      <c r="E14" s="5"/>
      <c r="F14" s="6"/>
      <c r="G14" s="6"/>
      <c r="H14" s="6"/>
      <c r="I14" s="6"/>
      <c r="J14" s="6"/>
      <c r="K14" s="6"/>
      <c r="L14" s="6"/>
      <c r="M14" s="6"/>
      <c r="N14" s="6"/>
      <c r="O14" s="9"/>
      <c r="P14" s="6"/>
      <c r="Q14" s="6"/>
      <c r="R14" s="6"/>
    </row>
    <row r="15" spans="1:18" ht="15.75" customHeight="1">
      <c r="A15" s="34"/>
      <c r="B15" s="35"/>
      <c r="C15" s="35"/>
      <c r="D15" s="36"/>
      <c r="E15" s="5"/>
      <c r="F15" s="6"/>
      <c r="G15" s="6"/>
      <c r="H15" s="6"/>
      <c r="I15" s="6"/>
      <c r="J15" s="6"/>
      <c r="K15" s="6"/>
      <c r="L15" s="6"/>
      <c r="M15" s="6"/>
      <c r="N15" s="6"/>
      <c r="O15" s="9"/>
      <c r="P15" s="6"/>
      <c r="Q15" s="6"/>
      <c r="R15" s="6"/>
    </row>
    <row r="16" spans="1:18" ht="15.75" customHeight="1">
      <c r="A16" s="37" t="s">
        <v>18</v>
      </c>
      <c r="B16" s="38" t="s">
        <v>19</v>
      </c>
      <c r="C16" s="39" t="s">
        <v>7</v>
      </c>
      <c r="D16" s="40">
        <f>SUM(D17:D26)</f>
        <v>0</v>
      </c>
      <c r="E16" s="5"/>
      <c r="F16" s="6"/>
      <c r="G16" s="6"/>
      <c r="H16" s="6"/>
      <c r="I16" s="6"/>
      <c r="J16" s="6"/>
      <c r="K16" s="6"/>
      <c r="L16" s="6"/>
      <c r="M16" s="6"/>
      <c r="N16" s="6"/>
      <c r="O16" s="9"/>
      <c r="P16" s="6"/>
      <c r="Q16" s="6"/>
      <c r="R16" s="6"/>
    </row>
    <row r="17" spans="1:18" ht="15.75" customHeight="1">
      <c r="A17" s="41"/>
      <c r="B17" s="42"/>
      <c r="C17" s="43" t="s">
        <v>20</v>
      </c>
      <c r="D17" s="44"/>
      <c r="E17" s="5"/>
      <c r="F17" s="6"/>
      <c r="G17" s="6"/>
      <c r="H17" s="6"/>
      <c r="I17" s="6"/>
      <c r="J17" s="6"/>
      <c r="K17" s="6"/>
      <c r="L17" s="6"/>
      <c r="M17" s="6"/>
      <c r="N17" s="6"/>
      <c r="O17" s="9"/>
      <c r="P17" s="6"/>
      <c r="Q17" s="6"/>
      <c r="R17" s="6"/>
    </row>
    <row r="18" spans="1:18" ht="15.75" customHeight="1">
      <c r="A18" s="45"/>
      <c r="B18" s="46"/>
      <c r="C18" s="43" t="s">
        <v>21</v>
      </c>
      <c r="D18" s="44"/>
      <c r="E18" s="5"/>
      <c r="F18" s="6"/>
      <c r="G18" s="6"/>
      <c r="H18" s="6"/>
      <c r="I18" s="6"/>
      <c r="J18" s="6"/>
      <c r="K18" s="6"/>
      <c r="L18" s="6"/>
      <c r="M18" s="6"/>
      <c r="N18" s="6"/>
      <c r="O18" s="9"/>
      <c r="P18" s="6"/>
      <c r="Q18" s="6"/>
      <c r="R18" s="6"/>
    </row>
    <row r="19" spans="1:18" ht="15.75" customHeight="1">
      <c r="A19" s="45"/>
      <c r="B19" s="46"/>
      <c r="C19" s="43" t="s">
        <v>22</v>
      </c>
      <c r="D19" s="44"/>
      <c r="E19" s="5"/>
      <c r="F19" s="6"/>
      <c r="G19" s="6"/>
      <c r="H19" s="6"/>
      <c r="I19" s="6"/>
      <c r="J19" s="6"/>
      <c r="K19" s="6"/>
      <c r="L19" s="6"/>
      <c r="M19" s="6"/>
      <c r="N19" s="6"/>
      <c r="O19" s="9"/>
      <c r="P19" s="6"/>
      <c r="Q19" s="6"/>
      <c r="R19" s="6"/>
    </row>
    <row r="20" spans="1:18" ht="15.75" customHeight="1">
      <c r="A20" s="45"/>
      <c r="B20" s="46"/>
      <c r="C20" s="43" t="s">
        <v>23</v>
      </c>
      <c r="D20" s="44"/>
      <c r="E20" s="5"/>
      <c r="F20" s="6"/>
      <c r="G20" s="6"/>
      <c r="H20" s="6"/>
      <c r="I20" s="6"/>
      <c r="J20" s="6"/>
      <c r="K20" s="6"/>
      <c r="L20" s="6"/>
      <c r="M20" s="6"/>
      <c r="N20" s="6"/>
      <c r="O20" s="9"/>
      <c r="P20" s="6"/>
      <c r="Q20" s="6"/>
      <c r="R20" s="6"/>
    </row>
    <row r="21" spans="1:18" ht="15.75" customHeight="1">
      <c r="A21" s="45"/>
      <c r="B21" s="46"/>
      <c r="C21" s="43" t="s">
        <v>24</v>
      </c>
      <c r="D21" s="44"/>
      <c r="E21" s="5"/>
      <c r="F21" s="6"/>
      <c r="G21" s="6"/>
      <c r="H21" s="6"/>
      <c r="I21" s="6"/>
      <c r="J21" s="6"/>
      <c r="K21" s="6"/>
      <c r="L21" s="6"/>
      <c r="M21" s="6"/>
      <c r="N21" s="6"/>
      <c r="O21" s="9"/>
      <c r="P21" s="6"/>
      <c r="Q21" s="6"/>
      <c r="R21" s="6"/>
    </row>
    <row r="22" spans="1:18" ht="15.75" customHeight="1">
      <c r="A22" s="45"/>
      <c r="B22" s="46"/>
      <c r="C22" s="43" t="s">
        <v>25</v>
      </c>
      <c r="D22" s="44"/>
      <c r="E22" s="5"/>
      <c r="F22" s="6"/>
      <c r="G22" s="6"/>
      <c r="H22" s="6"/>
      <c r="I22" s="6"/>
      <c r="J22" s="6"/>
      <c r="K22" s="6"/>
      <c r="L22" s="6"/>
      <c r="M22" s="6"/>
      <c r="N22" s="6"/>
      <c r="O22" s="9"/>
      <c r="P22" s="6"/>
      <c r="Q22" s="6"/>
      <c r="R22" s="6"/>
    </row>
    <row r="23" spans="1:18" ht="15.75" customHeight="1">
      <c r="A23" s="45"/>
      <c r="B23" s="46"/>
      <c r="C23" s="43" t="s">
        <v>26</v>
      </c>
      <c r="D23" s="44"/>
      <c r="E23" s="5"/>
      <c r="F23" s="6"/>
      <c r="G23" s="6"/>
      <c r="H23" s="6"/>
      <c r="I23" s="6"/>
      <c r="J23" s="6"/>
      <c r="K23" s="6"/>
      <c r="L23" s="6"/>
      <c r="M23" s="6"/>
      <c r="N23" s="6"/>
      <c r="O23" s="9"/>
      <c r="P23" s="6"/>
      <c r="Q23" s="6"/>
      <c r="R23" s="6"/>
    </row>
    <row r="24" spans="1:18" ht="15.75" customHeight="1">
      <c r="A24" s="45"/>
      <c r="B24" s="46"/>
      <c r="C24" s="43" t="s">
        <v>27</v>
      </c>
      <c r="D24" s="44"/>
      <c r="E24" s="5"/>
      <c r="F24" s="6"/>
      <c r="G24" s="6"/>
      <c r="H24" s="6"/>
      <c r="I24" s="6"/>
      <c r="J24" s="6"/>
      <c r="K24" s="6"/>
      <c r="L24" s="6"/>
      <c r="M24" s="6"/>
      <c r="N24" s="6"/>
      <c r="O24" s="9"/>
      <c r="P24" s="6"/>
      <c r="Q24" s="6"/>
      <c r="R24" s="6"/>
    </row>
    <row r="25" spans="1:18" ht="15.75" customHeight="1">
      <c r="A25" s="45"/>
      <c r="B25" s="46"/>
      <c r="C25" s="43" t="s">
        <v>28</v>
      </c>
      <c r="D25" s="44"/>
      <c r="E25" s="5"/>
      <c r="F25" s="6"/>
      <c r="G25" s="6"/>
      <c r="H25" s="6"/>
      <c r="I25" s="6"/>
      <c r="J25" s="6"/>
      <c r="K25" s="6"/>
      <c r="L25" s="6"/>
      <c r="M25" s="6"/>
      <c r="N25" s="6"/>
      <c r="O25" s="9"/>
      <c r="P25" s="6"/>
      <c r="Q25" s="6"/>
      <c r="R25" s="6"/>
    </row>
    <row r="26" spans="1:18" ht="15.75" customHeight="1">
      <c r="A26" s="45"/>
      <c r="B26" s="46"/>
      <c r="C26" s="47" t="s">
        <v>29</v>
      </c>
      <c r="D26" s="44"/>
      <c r="E26" s="5"/>
      <c r="F26" s="6"/>
      <c r="G26" s="6"/>
      <c r="H26" s="6"/>
      <c r="I26" s="6"/>
      <c r="J26" s="6"/>
      <c r="K26" s="6"/>
      <c r="L26" s="6"/>
      <c r="M26" s="6"/>
      <c r="N26" s="6"/>
      <c r="O26" s="9"/>
      <c r="P26" s="6"/>
      <c r="Q26" s="6"/>
      <c r="R26" s="6"/>
    </row>
    <row r="27" spans="1:18" ht="15.75" customHeight="1">
      <c r="A27" s="48"/>
      <c r="B27" s="49"/>
      <c r="C27" s="50"/>
      <c r="E27" s="16"/>
      <c r="F27" s="17"/>
      <c r="G27" s="17"/>
      <c r="H27" s="17"/>
      <c r="I27" s="17"/>
      <c r="J27" s="17"/>
      <c r="K27" s="17"/>
      <c r="L27" s="17"/>
      <c r="M27" s="17"/>
      <c r="N27" s="17"/>
      <c r="O27" s="51"/>
      <c r="P27" s="6"/>
      <c r="Q27" s="6"/>
      <c r="R27" s="6"/>
    </row>
    <row r="28" spans="1:18" ht="82.8" customHeight="1">
      <c r="A28" s="52" t="s">
        <v>30</v>
      </c>
      <c r="B28" s="53" t="s">
        <v>31</v>
      </c>
      <c r="C28" s="54"/>
      <c r="D28" s="203" t="s">
        <v>101</v>
      </c>
      <c r="E28" s="204" t="s">
        <v>33</v>
      </c>
      <c r="F28" s="204" t="s">
        <v>34</v>
      </c>
      <c r="G28" s="55" t="s">
        <v>7</v>
      </c>
      <c r="H28" s="10"/>
      <c r="I28" s="56"/>
      <c r="J28" s="56"/>
      <c r="K28" s="56"/>
      <c r="L28" s="56"/>
      <c r="M28" s="56"/>
      <c r="N28" s="56"/>
      <c r="O28" s="57"/>
      <c r="P28" s="6"/>
      <c r="Q28" s="6"/>
      <c r="R28" s="6"/>
    </row>
    <row r="29" spans="1:18" ht="15.75" customHeight="1">
      <c r="A29" s="41"/>
      <c r="B29" s="42"/>
      <c r="C29" s="39" t="s">
        <v>7</v>
      </c>
      <c r="D29" s="58">
        <f t="shared" ref="D29:F29" si="0">SUM(D30:D39)</f>
        <v>0</v>
      </c>
      <c r="E29" s="58">
        <f t="shared" si="0"/>
        <v>0</v>
      </c>
      <c r="F29" s="58">
        <f t="shared" si="0"/>
        <v>0</v>
      </c>
      <c r="G29" s="58">
        <f>D29</f>
        <v>0</v>
      </c>
      <c r="H29" s="5"/>
      <c r="I29" s="6"/>
      <c r="J29" s="6"/>
      <c r="K29" s="6"/>
      <c r="L29" s="6"/>
      <c r="M29" s="6"/>
      <c r="N29" s="6"/>
      <c r="O29" s="9"/>
      <c r="P29" s="6"/>
      <c r="Q29" s="6"/>
      <c r="R29" s="6"/>
    </row>
    <row r="30" spans="1:18" ht="15.75" customHeight="1">
      <c r="A30" s="45"/>
      <c r="B30" s="46"/>
      <c r="C30" s="43" t="s">
        <v>20</v>
      </c>
      <c r="D30" s="44"/>
      <c r="E30" s="59"/>
      <c r="F30" s="59"/>
      <c r="G30" s="58">
        <f t="shared" ref="G30:G39" si="1">D30</f>
        <v>0</v>
      </c>
      <c r="H30" s="5"/>
      <c r="I30" s="6"/>
      <c r="J30" s="6"/>
      <c r="K30" s="6"/>
      <c r="L30" s="6"/>
      <c r="M30" s="6"/>
      <c r="N30" s="6"/>
      <c r="O30" s="9"/>
      <c r="P30" s="6"/>
      <c r="Q30" s="6"/>
      <c r="R30" s="6"/>
    </row>
    <row r="31" spans="1:18" ht="15.75" customHeight="1">
      <c r="A31" s="45"/>
      <c r="B31" s="46"/>
      <c r="C31" s="43" t="s">
        <v>21</v>
      </c>
      <c r="D31" s="44"/>
      <c r="E31" s="59"/>
      <c r="F31" s="59"/>
      <c r="G31" s="58">
        <f t="shared" si="1"/>
        <v>0</v>
      </c>
      <c r="H31" s="5"/>
      <c r="I31" s="6"/>
      <c r="J31" s="6"/>
      <c r="K31" s="6"/>
      <c r="L31" s="6"/>
      <c r="M31" s="6"/>
      <c r="N31" s="6"/>
      <c r="O31" s="9"/>
      <c r="P31" s="6"/>
      <c r="Q31" s="6"/>
      <c r="R31" s="6"/>
    </row>
    <row r="32" spans="1:18" ht="15.75" customHeight="1">
      <c r="A32" s="45"/>
      <c r="B32" s="46"/>
      <c r="C32" s="43" t="s">
        <v>22</v>
      </c>
      <c r="D32" s="44"/>
      <c r="E32" s="59"/>
      <c r="F32" s="59"/>
      <c r="G32" s="58">
        <f t="shared" si="1"/>
        <v>0</v>
      </c>
      <c r="H32" s="5"/>
      <c r="I32" s="6"/>
      <c r="J32" s="6"/>
      <c r="K32" s="6"/>
      <c r="L32" s="6"/>
      <c r="M32" s="6"/>
      <c r="N32" s="6"/>
      <c r="O32" s="9"/>
      <c r="P32" s="6"/>
      <c r="Q32" s="6"/>
      <c r="R32" s="6"/>
    </row>
    <row r="33" spans="1:18" ht="15.75" customHeight="1">
      <c r="A33" s="45"/>
      <c r="B33" s="46"/>
      <c r="C33" s="43" t="s">
        <v>23</v>
      </c>
      <c r="D33" s="44"/>
      <c r="E33" s="59"/>
      <c r="F33" s="59"/>
      <c r="G33" s="58">
        <f t="shared" si="1"/>
        <v>0</v>
      </c>
      <c r="H33" s="5"/>
      <c r="I33" s="6"/>
      <c r="J33" s="6"/>
      <c r="K33" s="6"/>
      <c r="L33" s="6"/>
      <c r="M33" s="6"/>
      <c r="N33" s="6"/>
      <c r="O33" s="9"/>
      <c r="P33" s="6"/>
      <c r="Q33" s="6"/>
      <c r="R33" s="6"/>
    </row>
    <row r="34" spans="1:18" ht="15.75" customHeight="1">
      <c r="A34" s="45"/>
      <c r="B34" s="46"/>
      <c r="C34" s="43" t="s">
        <v>24</v>
      </c>
      <c r="D34" s="44"/>
      <c r="E34" s="59"/>
      <c r="F34" s="59"/>
      <c r="G34" s="58">
        <f t="shared" si="1"/>
        <v>0</v>
      </c>
      <c r="H34" s="5"/>
      <c r="I34" s="6"/>
      <c r="J34" s="6"/>
      <c r="K34" s="6"/>
      <c r="L34" s="6"/>
      <c r="M34" s="6"/>
      <c r="N34" s="6"/>
      <c r="O34" s="9"/>
      <c r="P34" s="6"/>
      <c r="Q34" s="6"/>
      <c r="R34" s="6"/>
    </row>
    <row r="35" spans="1:18" ht="15.75" customHeight="1">
      <c r="A35" s="45"/>
      <c r="B35" s="46"/>
      <c r="C35" s="43" t="s">
        <v>25</v>
      </c>
      <c r="D35" s="44"/>
      <c r="E35" s="59"/>
      <c r="F35" s="59"/>
      <c r="G35" s="58">
        <f t="shared" si="1"/>
        <v>0</v>
      </c>
      <c r="H35" s="5"/>
      <c r="I35" s="6"/>
      <c r="J35" s="6"/>
      <c r="K35" s="6"/>
      <c r="L35" s="6"/>
      <c r="M35" s="6"/>
      <c r="N35" s="6"/>
      <c r="O35" s="9"/>
      <c r="P35" s="6"/>
      <c r="Q35" s="6"/>
      <c r="R35" s="6"/>
    </row>
    <row r="36" spans="1:18" ht="15.75" customHeight="1">
      <c r="A36" s="45"/>
      <c r="B36" s="46"/>
      <c r="C36" s="43" t="s">
        <v>26</v>
      </c>
      <c r="D36" s="44"/>
      <c r="E36" s="59"/>
      <c r="F36" s="59"/>
      <c r="G36" s="58">
        <f t="shared" si="1"/>
        <v>0</v>
      </c>
      <c r="H36" s="5"/>
      <c r="I36" s="6"/>
      <c r="J36" s="6"/>
      <c r="K36" s="6"/>
      <c r="L36" s="6"/>
      <c r="M36" s="6"/>
      <c r="N36" s="6"/>
      <c r="O36" s="9"/>
      <c r="P36" s="6"/>
      <c r="Q36" s="6"/>
      <c r="R36" s="6"/>
    </row>
    <row r="37" spans="1:18" ht="15.75" customHeight="1">
      <c r="A37" s="45"/>
      <c r="B37" s="46"/>
      <c r="C37" s="43" t="s">
        <v>27</v>
      </c>
      <c r="D37" s="44"/>
      <c r="E37" s="59"/>
      <c r="F37" s="59"/>
      <c r="G37" s="58">
        <f t="shared" si="1"/>
        <v>0</v>
      </c>
      <c r="H37" s="5"/>
      <c r="I37" s="6"/>
      <c r="J37" s="6"/>
      <c r="K37" s="6"/>
      <c r="L37" s="6"/>
      <c r="M37" s="6"/>
      <c r="N37" s="6"/>
      <c r="O37" s="9"/>
      <c r="P37" s="6"/>
      <c r="Q37" s="6"/>
      <c r="R37" s="6"/>
    </row>
    <row r="38" spans="1:18" ht="15.75" customHeight="1">
      <c r="A38" s="45"/>
      <c r="B38" s="46"/>
      <c r="C38" s="43" t="s">
        <v>28</v>
      </c>
      <c r="D38" s="44"/>
      <c r="E38" s="59"/>
      <c r="F38" s="59"/>
      <c r="G38" s="58">
        <f t="shared" si="1"/>
        <v>0</v>
      </c>
      <c r="H38" s="5"/>
      <c r="I38" s="6"/>
      <c r="J38" s="6"/>
      <c r="K38" s="6"/>
      <c r="L38" s="6"/>
      <c r="M38" s="6"/>
      <c r="N38" s="6"/>
      <c r="O38" s="9"/>
      <c r="P38" s="6"/>
      <c r="Q38" s="6"/>
      <c r="R38" s="6"/>
    </row>
    <row r="39" spans="1:18" ht="15.75" customHeight="1">
      <c r="A39" s="48"/>
      <c r="B39" s="49"/>
      <c r="C39" s="43" t="s">
        <v>29</v>
      </c>
      <c r="D39" s="44"/>
      <c r="E39" s="59"/>
      <c r="F39" s="59"/>
      <c r="G39" s="58">
        <f t="shared" si="1"/>
        <v>0</v>
      </c>
      <c r="H39" s="5"/>
      <c r="I39" s="6"/>
      <c r="J39" s="6"/>
      <c r="K39" s="6"/>
      <c r="L39" s="6"/>
      <c r="M39" s="6"/>
      <c r="N39" s="6"/>
      <c r="O39" s="9"/>
      <c r="P39" s="6"/>
      <c r="Q39" s="6"/>
      <c r="R39" s="6"/>
    </row>
    <row r="40" spans="1:18" ht="15.75" customHeight="1">
      <c r="A40" s="41"/>
      <c r="B40" s="60"/>
      <c r="C40" s="60"/>
      <c r="D40" s="56"/>
      <c r="E40" s="56"/>
      <c r="F40" s="56"/>
      <c r="G40" s="56"/>
      <c r="H40" s="6"/>
      <c r="I40" s="6"/>
      <c r="J40" s="6"/>
      <c r="K40" s="6"/>
      <c r="L40" s="6"/>
      <c r="M40" s="6"/>
      <c r="N40" s="6"/>
      <c r="O40" s="9"/>
      <c r="P40" s="6"/>
      <c r="Q40" s="6"/>
      <c r="R40" s="6"/>
    </row>
    <row r="41" spans="1:18" ht="15.75" customHeight="1">
      <c r="A41" s="45"/>
      <c r="B41" s="61"/>
      <c r="C41" s="61"/>
      <c r="D41" s="6"/>
      <c r="E41" s="6"/>
      <c r="F41" s="6"/>
      <c r="G41" s="6"/>
      <c r="H41" s="6"/>
      <c r="I41" s="6"/>
      <c r="J41" s="6"/>
      <c r="K41" s="6"/>
      <c r="L41" s="6"/>
      <c r="M41" s="6"/>
      <c r="N41" s="6"/>
      <c r="O41" s="9"/>
      <c r="P41" s="6"/>
      <c r="Q41" s="6"/>
      <c r="R41" s="6"/>
    </row>
    <row r="42" spans="1:18" ht="15.75" customHeight="1">
      <c r="A42" s="16"/>
      <c r="B42" s="17"/>
      <c r="C42" s="17"/>
      <c r="D42" s="62"/>
      <c r="E42" s="62"/>
      <c r="F42" s="62"/>
      <c r="G42" s="62"/>
      <c r="H42" s="62"/>
      <c r="I42" s="62"/>
      <c r="J42" s="62"/>
      <c r="K42" s="62"/>
      <c r="L42" s="62"/>
      <c r="M42" s="62"/>
      <c r="N42" s="62"/>
      <c r="O42" s="63"/>
      <c r="P42" s="6"/>
      <c r="Q42" s="6"/>
      <c r="R42" s="6"/>
    </row>
    <row r="43" spans="1:18" ht="158.4" customHeight="1">
      <c r="A43" s="292" t="s">
        <v>35</v>
      </c>
      <c r="B43" s="293" t="s">
        <v>183</v>
      </c>
      <c r="D43" s="205" t="s">
        <v>8</v>
      </c>
      <c r="E43" s="81" t="s">
        <v>9</v>
      </c>
      <c r="F43" s="81" t="s">
        <v>10</v>
      </c>
      <c r="G43" s="81" t="s">
        <v>11</v>
      </c>
      <c r="H43" s="81" t="s">
        <v>12</v>
      </c>
      <c r="I43" s="81" t="s">
        <v>13</v>
      </c>
      <c r="J43" s="81" t="s">
        <v>14</v>
      </c>
      <c r="K43" s="208" t="s">
        <v>7</v>
      </c>
      <c r="L43" s="405"/>
      <c r="M43" s="64" t="s">
        <v>15</v>
      </c>
      <c r="N43" s="65" t="s">
        <v>16</v>
      </c>
      <c r="O43" s="67" t="s">
        <v>17</v>
      </c>
      <c r="P43" s="5"/>
      <c r="Q43" s="6"/>
      <c r="R43" s="6"/>
    </row>
    <row r="44" spans="1:18" ht="15.75" customHeight="1">
      <c r="A44" s="285"/>
      <c r="B44" s="285"/>
      <c r="C44" s="68" t="s">
        <v>36</v>
      </c>
      <c r="D44" s="206"/>
      <c r="E44" s="206"/>
      <c r="F44" s="206"/>
      <c r="G44" s="206"/>
      <c r="H44" s="206"/>
      <c r="I44" s="206"/>
      <c r="J44" s="206"/>
      <c r="K44" s="209">
        <f t="shared" ref="K44:K54" si="2">SUM(D44:J44)</f>
        <v>0</v>
      </c>
      <c r="L44" s="406"/>
      <c r="M44" s="206"/>
      <c r="N44" s="206"/>
      <c r="O44" s="290"/>
      <c r="P44" s="5"/>
      <c r="Q44" s="6"/>
      <c r="R44" s="6"/>
    </row>
    <row r="45" spans="1:18" ht="15.75" customHeight="1">
      <c r="A45" s="285"/>
      <c r="B45" s="285"/>
      <c r="C45" s="68" t="s">
        <v>37</v>
      </c>
      <c r="D45" s="206"/>
      <c r="E45" s="206"/>
      <c r="F45" s="206"/>
      <c r="G45" s="206"/>
      <c r="H45" s="206"/>
      <c r="I45" s="206"/>
      <c r="J45" s="206"/>
      <c r="K45" s="209">
        <f t="shared" si="2"/>
        <v>0</v>
      </c>
      <c r="L45" s="406"/>
      <c r="M45" s="206"/>
      <c r="N45" s="206"/>
      <c r="O45" s="290"/>
      <c r="P45" s="5"/>
      <c r="Q45" s="6"/>
      <c r="R45" s="6"/>
    </row>
    <row r="46" spans="1:18" ht="15.75" customHeight="1">
      <c r="A46" s="70"/>
      <c r="B46" s="71"/>
      <c r="C46" s="72" t="s">
        <v>38</v>
      </c>
      <c r="D46" s="206"/>
      <c r="E46" s="206"/>
      <c r="F46" s="206"/>
      <c r="G46" s="206"/>
      <c r="H46" s="206"/>
      <c r="I46" s="206"/>
      <c r="J46" s="206"/>
      <c r="K46" s="209">
        <f t="shared" si="2"/>
        <v>0</v>
      </c>
      <c r="L46" s="407"/>
      <c r="M46" s="206"/>
      <c r="N46" s="206"/>
      <c r="O46" s="290"/>
      <c r="P46" s="5"/>
      <c r="Q46" s="6"/>
      <c r="R46" s="6"/>
    </row>
    <row r="47" spans="1:18" ht="15.75" customHeight="1">
      <c r="A47" s="10"/>
      <c r="B47" s="57"/>
      <c r="C47" s="73" t="s">
        <v>39</v>
      </c>
      <c r="D47" s="207"/>
      <c r="E47" s="207"/>
      <c r="F47" s="207"/>
      <c r="G47" s="207"/>
      <c r="H47" s="207"/>
      <c r="I47" s="207"/>
      <c r="J47" s="207"/>
      <c r="K47" s="209">
        <f t="shared" si="2"/>
        <v>0</v>
      </c>
      <c r="L47" s="66"/>
      <c r="M47" s="207"/>
      <c r="N47" s="207"/>
      <c r="O47" s="290"/>
      <c r="P47" s="5"/>
      <c r="Q47" s="6"/>
      <c r="R47" s="6"/>
    </row>
    <row r="48" spans="1:18" ht="15.75" customHeight="1">
      <c r="A48" s="10"/>
      <c r="B48" s="57"/>
      <c r="C48" s="73" t="s">
        <v>40</v>
      </c>
      <c r="D48" s="207"/>
      <c r="E48" s="207"/>
      <c r="F48" s="207"/>
      <c r="G48" s="207"/>
      <c r="H48" s="207"/>
      <c r="I48" s="207"/>
      <c r="J48" s="207"/>
      <c r="K48" s="209">
        <f t="shared" si="2"/>
        <v>0</v>
      </c>
      <c r="L48" s="66"/>
      <c r="M48" s="207"/>
      <c r="N48" s="207"/>
      <c r="O48" s="290"/>
      <c r="P48" s="5"/>
      <c r="Q48" s="6"/>
      <c r="R48" s="6"/>
    </row>
    <row r="49" spans="1:18" ht="15.75" customHeight="1">
      <c r="A49" s="10"/>
      <c r="B49" s="57"/>
      <c r="C49" s="73" t="s">
        <v>41</v>
      </c>
      <c r="D49" s="207"/>
      <c r="E49" s="207"/>
      <c r="F49" s="207"/>
      <c r="G49" s="207"/>
      <c r="H49" s="207"/>
      <c r="I49" s="207"/>
      <c r="J49" s="207"/>
      <c r="K49" s="209">
        <f t="shared" si="2"/>
        <v>0</v>
      </c>
      <c r="L49" s="66"/>
      <c r="M49" s="207"/>
      <c r="N49" s="207"/>
      <c r="O49" s="290"/>
      <c r="P49" s="5"/>
      <c r="Q49" s="6"/>
      <c r="R49" s="6"/>
    </row>
    <row r="50" spans="1:18" ht="15.75" customHeight="1">
      <c r="A50" s="10"/>
      <c r="B50" s="57"/>
      <c r="C50" s="73" t="s">
        <v>42</v>
      </c>
      <c r="D50" s="207"/>
      <c r="E50" s="207"/>
      <c r="F50" s="207"/>
      <c r="G50" s="207"/>
      <c r="H50" s="207"/>
      <c r="I50" s="207"/>
      <c r="J50" s="207"/>
      <c r="K50" s="209">
        <f t="shared" si="2"/>
        <v>0</v>
      </c>
      <c r="L50" s="66"/>
      <c r="M50" s="207"/>
      <c r="N50" s="207"/>
      <c r="O50" s="290"/>
      <c r="P50" s="5"/>
      <c r="Q50" s="6"/>
      <c r="R50" s="6"/>
    </row>
    <row r="51" spans="1:18" ht="15.75" customHeight="1">
      <c r="A51" s="10"/>
      <c r="B51" s="57"/>
      <c r="C51" s="73" t="s">
        <v>43</v>
      </c>
      <c r="D51" s="207"/>
      <c r="E51" s="207"/>
      <c r="F51" s="207"/>
      <c r="G51" s="207"/>
      <c r="H51" s="207"/>
      <c r="I51" s="207"/>
      <c r="J51" s="207"/>
      <c r="K51" s="209">
        <f t="shared" si="2"/>
        <v>0</v>
      </c>
      <c r="L51" s="66"/>
      <c r="M51" s="207"/>
      <c r="N51" s="207"/>
      <c r="O51" s="290"/>
      <c r="P51" s="5"/>
      <c r="Q51" s="6"/>
      <c r="R51" s="6"/>
    </row>
    <row r="52" spans="1:18" ht="15.75" customHeight="1">
      <c r="A52" s="10"/>
      <c r="B52" s="57"/>
      <c r="C52" s="73" t="s">
        <v>44</v>
      </c>
      <c r="D52" s="207"/>
      <c r="E52" s="207"/>
      <c r="F52" s="207"/>
      <c r="G52" s="207"/>
      <c r="H52" s="207"/>
      <c r="I52" s="207"/>
      <c r="J52" s="207"/>
      <c r="K52" s="209">
        <f t="shared" si="2"/>
        <v>0</v>
      </c>
      <c r="L52" s="66"/>
      <c r="M52" s="207"/>
      <c r="N52" s="207"/>
      <c r="O52" s="290"/>
      <c r="P52" s="5"/>
      <c r="Q52" s="6"/>
      <c r="R52" s="6"/>
    </row>
    <row r="53" spans="1:18" ht="15.75" customHeight="1">
      <c r="A53" s="10"/>
      <c r="B53" s="57"/>
      <c r="C53" s="73" t="s">
        <v>45</v>
      </c>
      <c r="D53" s="286"/>
      <c r="E53" s="286"/>
      <c r="F53" s="286"/>
      <c r="G53" s="286"/>
      <c r="H53" s="286"/>
      <c r="I53" s="286"/>
      <c r="J53" s="286"/>
      <c r="K53" s="209">
        <f t="shared" si="2"/>
        <v>0</v>
      </c>
      <c r="L53" s="66"/>
      <c r="M53" s="286"/>
      <c r="N53" s="286"/>
      <c r="O53" s="291"/>
      <c r="P53" s="5"/>
      <c r="Q53" s="6"/>
      <c r="R53" s="6"/>
    </row>
    <row r="54" spans="1:18" ht="33" customHeight="1">
      <c r="A54" s="10"/>
      <c r="B54" s="57"/>
      <c r="C54" s="294" t="s">
        <v>182</v>
      </c>
      <c r="D54" s="303"/>
      <c r="E54" s="303"/>
      <c r="F54" s="303"/>
      <c r="G54" s="303"/>
      <c r="H54" s="303"/>
      <c r="I54" s="303"/>
      <c r="J54" s="303"/>
      <c r="K54" s="209">
        <f t="shared" si="2"/>
        <v>0</v>
      </c>
      <c r="L54" s="66"/>
      <c r="M54" s="303"/>
      <c r="N54" s="303"/>
      <c r="O54" s="304"/>
      <c r="P54" s="5"/>
      <c r="Q54" s="6"/>
      <c r="R54" s="6"/>
    </row>
    <row r="55" spans="1:18" ht="15" customHeight="1">
      <c r="A55" s="76"/>
      <c r="B55" s="77"/>
      <c r="C55" s="5"/>
      <c r="D55" s="287"/>
      <c r="E55" s="287"/>
      <c r="F55" s="287"/>
      <c r="G55" s="287"/>
      <c r="H55" s="287"/>
      <c r="I55" s="287"/>
      <c r="J55" s="287"/>
      <c r="K55" s="78"/>
      <c r="L55" s="78"/>
      <c r="M55" s="287"/>
      <c r="N55" s="287"/>
      <c r="O55" s="289"/>
      <c r="P55" s="6"/>
      <c r="Q55" s="6"/>
      <c r="R55" s="6"/>
    </row>
    <row r="56" spans="1:18" ht="15" customHeight="1">
      <c r="A56" s="16"/>
      <c r="B56" s="51"/>
      <c r="C56" s="16"/>
      <c r="D56" s="62"/>
      <c r="E56" s="62"/>
      <c r="F56" s="62"/>
      <c r="G56" s="62"/>
      <c r="H56" s="62"/>
      <c r="I56" s="62"/>
      <c r="J56" s="62"/>
      <c r="K56" s="62"/>
      <c r="L56" s="62"/>
      <c r="M56" s="62"/>
      <c r="N56" s="62"/>
      <c r="O56" s="63"/>
      <c r="P56" s="6"/>
      <c r="Q56" s="6"/>
      <c r="R56" s="6"/>
    </row>
    <row r="57" spans="1:18" ht="150" customHeight="1">
      <c r="A57" s="79" t="s">
        <v>46</v>
      </c>
      <c r="B57" s="293" t="s">
        <v>184</v>
      </c>
      <c r="C57" s="80" t="s">
        <v>47</v>
      </c>
      <c r="D57" s="81" t="s">
        <v>8</v>
      </c>
      <c r="E57" s="81" t="s">
        <v>9</v>
      </c>
      <c r="F57" s="81" t="s">
        <v>10</v>
      </c>
      <c r="G57" s="81" t="s">
        <v>11</v>
      </c>
      <c r="H57" s="81" t="s">
        <v>12</v>
      </c>
      <c r="I57" s="81" t="s">
        <v>13</v>
      </c>
      <c r="J57" s="81" t="s">
        <v>14</v>
      </c>
      <c r="K57" s="210" t="s">
        <v>7</v>
      </c>
      <c r="L57" s="405"/>
      <c r="M57" s="65" t="s">
        <v>15</v>
      </c>
      <c r="N57" s="65" t="s">
        <v>16</v>
      </c>
      <c r="O57" s="67" t="s">
        <v>17</v>
      </c>
      <c r="P57" s="5"/>
      <c r="Q57" s="6"/>
      <c r="R57" s="6"/>
    </row>
    <row r="58" spans="1:18" ht="15" customHeight="1">
      <c r="A58" s="70"/>
      <c r="B58" s="71"/>
      <c r="C58" s="68" t="s">
        <v>36</v>
      </c>
      <c r="D58" s="206"/>
      <c r="E58" s="206"/>
      <c r="F58" s="206"/>
      <c r="G58" s="206"/>
      <c r="H58" s="206"/>
      <c r="I58" s="206"/>
      <c r="J58" s="206"/>
      <c r="K58" s="211">
        <f t="shared" ref="K58:K67" si="3">SUM(D58:J58)</f>
        <v>0</v>
      </c>
      <c r="L58" s="408"/>
      <c r="M58" s="206"/>
      <c r="N58" s="206"/>
      <c r="O58" s="69"/>
      <c r="P58" s="5"/>
      <c r="Q58" s="6"/>
      <c r="R58" s="6"/>
    </row>
    <row r="59" spans="1:18" ht="15" customHeight="1">
      <c r="A59" s="85"/>
      <c r="B59" s="86"/>
      <c r="C59" s="68" t="s">
        <v>37</v>
      </c>
      <c r="D59" s="206"/>
      <c r="E59" s="206"/>
      <c r="F59" s="206"/>
      <c r="G59" s="206"/>
      <c r="H59" s="206"/>
      <c r="I59" s="206"/>
      <c r="J59" s="206"/>
      <c r="K59" s="211">
        <f t="shared" si="3"/>
        <v>0</v>
      </c>
      <c r="L59" s="66"/>
      <c r="M59" s="206"/>
      <c r="N59" s="206"/>
      <c r="O59" s="69"/>
      <c r="P59" s="5"/>
      <c r="Q59" s="6"/>
      <c r="R59" s="6"/>
    </row>
    <row r="60" spans="1:18" ht="15" customHeight="1">
      <c r="A60" s="85"/>
      <c r="B60" s="86"/>
      <c r="C60" s="72" t="s">
        <v>38</v>
      </c>
      <c r="D60" s="206"/>
      <c r="E60" s="206"/>
      <c r="F60" s="206"/>
      <c r="G60" s="206"/>
      <c r="H60" s="206"/>
      <c r="I60" s="206"/>
      <c r="J60" s="206"/>
      <c r="K60" s="211">
        <f t="shared" si="3"/>
        <v>0</v>
      </c>
      <c r="L60" s="66"/>
      <c r="M60" s="206"/>
      <c r="N60" s="206"/>
      <c r="O60" s="69"/>
      <c r="P60" s="5"/>
      <c r="Q60" s="6"/>
      <c r="R60" s="6"/>
    </row>
    <row r="61" spans="1:18" ht="15" customHeight="1">
      <c r="A61" s="85"/>
      <c r="B61" s="86"/>
      <c r="C61" s="73" t="s">
        <v>39</v>
      </c>
      <c r="D61" s="207"/>
      <c r="E61" s="207"/>
      <c r="F61" s="207"/>
      <c r="G61" s="207"/>
      <c r="H61" s="207"/>
      <c r="I61" s="207"/>
      <c r="J61" s="207"/>
      <c r="K61" s="211">
        <f t="shared" si="3"/>
        <v>0</v>
      </c>
      <c r="L61" s="66"/>
      <c r="M61" s="207"/>
      <c r="N61" s="207"/>
      <c r="O61" s="69"/>
      <c r="P61" s="5"/>
      <c r="Q61" s="6"/>
      <c r="R61" s="6"/>
    </row>
    <row r="62" spans="1:18" ht="15" customHeight="1">
      <c r="A62" s="85"/>
      <c r="B62" s="86"/>
      <c r="C62" s="73" t="s">
        <v>40</v>
      </c>
      <c r="D62" s="207"/>
      <c r="E62" s="207"/>
      <c r="F62" s="207"/>
      <c r="G62" s="207"/>
      <c r="H62" s="207"/>
      <c r="I62" s="207"/>
      <c r="J62" s="207"/>
      <c r="K62" s="211">
        <f t="shared" si="3"/>
        <v>0</v>
      </c>
      <c r="L62" s="66"/>
      <c r="M62" s="207"/>
      <c r="N62" s="207"/>
      <c r="O62" s="69"/>
      <c r="P62" s="5"/>
      <c r="Q62" s="6"/>
      <c r="R62" s="6"/>
    </row>
    <row r="63" spans="1:18" ht="15" customHeight="1">
      <c r="A63" s="85"/>
      <c r="B63" s="86"/>
      <c r="C63" s="73" t="s">
        <v>41</v>
      </c>
      <c r="D63" s="207"/>
      <c r="E63" s="207"/>
      <c r="F63" s="207"/>
      <c r="G63" s="207"/>
      <c r="H63" s="207"/>
      <c r="I63" s="207"/>
      <c r="J63" s="207"/>
      <c r="K63" s="211">
        <f t="shared" si="3"/>
        <v>0</v>
      </c>
      <c r="L63" s="66"/>
      <c r="M63" s="207"/>
      <c r="N63" s="207"/>
      <c r="O63" s="69"/>
      <c r="P63" s="5"/>
      <c r="Q63" s="6"/>
      <c r="R63" s="6"/>
    </row>
    <row r="64" spans="1:18" ht="15" customHeight="1">
      <c r="A64" s="85"/>
      <c r="B64" s="86"/>
      <c r="C64" s="73" t="s">
        <v>42</v>
      </c>
      <c r="D64" s="207"/>
      <c r="E64" s="207"/>
      <c r="F64" s="207"/>
      <c r="G64" s="207"/>
      <c r="H64" s="207"/>
      <c r="I64" s="207"/>
      <c r="J64" s="207"/>
      <c r="K64" s="211">
        <f t="shared" si="3"/>
        <v>0</v>
      </c>
      <c r="L64" s="66"/>
      <c r="M64" s="207"/>
      <c r="N64" s="207"/>
      <c r="O64" s="69"/>
      <c r="P64" s="5"/>
      <c r="Q64" s="6"/>
      <c r="R64" s="6"/>
    </row>
    <row r="65" spans="1:18" ht="15" customHeight="1">
      <c r="A65" s="85"/>
      <c r="B65" s="86"/>
      <c r="C65" s="73" t="s">
        <v>43</v>
      </c>
      <c r="D65" s="207"/>
      <c r="E65" s="207"/>
      <c r="F65" s="207"/>
      <c r="G65" s="207"/>
      <c r="H65" s="207"/>
      <c r="I65" s="207"/>
      <c r="J65" s="207"/>
      <c r="K65" s="211">
        <f t="shared" si="3"/>
        <v>0</v>
      </c>
      <c r="L65" s="66"/>
      <c r="M65" s="207"/>
      <c r="N65" s="207"/>
      <c r="O65" s="69"/>
      <c r="P65" s="5"/>
      <c r="Q65" s="6"/>
      <c r="R65" s="6"/>
    </row>
    <row r="66" spans="1:18" ht="15" customHeight="1">
      <c r="A66" s="85"/>
      <c r="B66" s="86"/>
      <c r="C66" s="73" t="s">
        <v>44</v>
      </c>
      <c r="D66" s="207"/>
      <c r="E66" s="207"/>
      <c r="F66" s="207"/>
      <c r="G66" s="207"/>
      <c r="H66" s="207"/>
      <c r="I66" s="207"/>
      <c r="J66" s="207"/>
      <c r="K66" s="211">
        <f t="shared" si="3"/>
        <v>0</v>
      </c>
      <c r="L66" s="66"/>
      <c r="M66" s="207"/>
      <c r="N66" s="207"/>
      <c r="O66" s="69"/>
      <c r="P66" s="5"/>
      <c r="Q66" s="6"/>
      <c r="R66" s="6"/>
    </row>
    <row r="67" spans="1:18" ht="15" customHeight="1">
      <c r="A67" s="85"/>
      <c r="B67" s="86"/>
      <c r="C67" s="73" t="s">
        <v>45</v>
      </c>
      <c r="D67" s="286"/>
      <c r="E67" s="286"/>
      <c r="F67" s="286"/>
      <c r="G67" s="286"/>
      <c r="H67" s="286"/>
      <c r="I67" s="286"/>
      <c r="J67" s="286"/>
      <c r="K67" s="299">
        <f t="shared" si="3"/>
        <v>0</v>
      </c>
      <c r="L67" s="66"/>
      <c r="M67" s="286"/>
      <c r="N67" s="286"/>
      <c r="O67" s="288"/>
      <c r="P67" s="5"/>
      <c r="Q67" s="6"/>
      <c r="R67" s="6"/>
    </row>
    <row r="68" spans="1:18" ht="36.6" customHeight="1">
      <c r="A68" s="75"/>
      <c r="B68" s="295"/>
      <c r="C68" s="296" t="s">
        <v>182</v>
      </c>
      <c r="D68" s="298"/>
      <c r="E68" s="298"/>
      <c r="F68" s="298"/>
      <c r="G68" s="298"/>
      <c r="H68" s="298"/>
      <c r="I68" s="298"/>
      <c r="J68" s="298"/>
      <c r="K68" s="300">
        <f>SUM(D68:J68)</f>
        <v>0</v>
      </c>
      <c r="L68" s="97"/>
      <c r="M68" s="302"/>
      <c r="N68" s="302"/>
      <c r="O68" s="302"/>
      <c r="P68" s="5"/>
      <c r="Q68" s="6"/>
      <c r="R68" s="6"/>
    </row>
    <row r="69" spans="1:18" ht="15.75" customHeight="1">
      <c r="A69" s="87"/>
      <c r="B69" s="88"/>
      <c r="C69" s="56"/>
      <c r="D69" s="297"/>
      <c r="E69" s="297"/>
      <c r="F69" s="297"/>
      <c r="G69" s="297"/>
      <c r="H69" s="297"/>
      <c r="I69" s="297"/>
      <c r="J69" s="297"/>
      <c r="K69" s="297"/>
      <c r="L69" s="88"/>
      <c r="M69" s="297"/>
      <c r="N69" s="297"/>
      <c r="O69" s="301"/>
      <c r="P69" s="6"/>
      <c r="Q69" s="6"/>
      <c r="R69" s="6"/>
    </row>
    <row r="70" spans="1:18" ht="15.75" customHeight="1">
      <c r="A70" s="89"/>
      <c r="B70" s="90"/>
      <c r="C70" s="17"/>
      <c r="D70" s="62"/>
      <c r="E70" s="62"/>
      <c r="F70" s="62"/>
      <c r="G70" s="62"/>
      <c r="H70" s="62"/>
      <c r="I70" s="62"/>
      <c r="J70" s="62"/>
      <c r="K70" s="62"/>
      <c r="L70" s="62"/>
      <c r="M70" s="62"/>
      <c r="N70" s="62"/>
      <c r="O70" s="63"/>
      <c r="P70" s="6"/>
      <c r="Q70" s="6"/>
      <c r="R70" s="6"/>
    </row>
    <row r="71" spans="1:18" ht="124.8" customHeight="1">
      <c r="A71" s="91" t="s">
        <v>48</v>
      </c>
      <c r="B71" s="293" t="s">
        <v>185</v>
      </c>
      <c r="C71" s="80" t="s">
        <v>47</v>
      </c>
      <c r="D71" s="65" t="s">
        <v>8</v>
      </c>
      <c r="E71" s="65" t="s">
        <v>9</v>
      </c>
      <c r="F71" s="65" t="s">
        <v>10</v>
      </c>
      <c r="G71" s="65" t="s">
        <v>11</v>
      </c>
      <c r="H71" s="65" t="s">
        <v>12</v>
      </c>
      <c r="I71" s="65" t="s">
        <v>13</v>
      </c>
      <c r="J71" s="65" t="s">
        <v>14</v>
      </c>
      <c r="K71" s="82" t="s">
        <v>7</v>
      </c>
      <c r="L71" s="405"/>
      <c r="M71" s="65" t="s">
        <v>15</v>
      </c>
      <c r="N71" s="65" t="s">
        <v>16</v>
      </c>
      <c r="O71" s="67" t="s">
        <v>17</v>
      </c>
      <c r="P71" s="5"/>
      <c r="Q71" s="6"/>
      <c r="R71" s="6"/>
    </row>
    <row r="72" spans="1:18" ht="15.75" customHeight="1">
      <c r="A72" s="70"/>
      <c r="B72" s="71"/>
      <c r="C72" s="68" t="s">
        <v>36</v>
      </c>
      <c r="D72" s="206"/>
      <c r="E72" s="206"/>
      <c r="F72" s="206"/>
      <c r="G72" s="206"/>
      <c r="H72" s="206"/>
      <c r="I72" s="206"/>
      <c r="J72" s="206"/>
      <c r="K72" s="83">
        <f t="shared" ref="K72:K81" si="4">SUM( D72:J72)</f>
        <v>0</v>
      </c>
      <c r="L72" s="408"/>
      <c r="M72" s="206"/>
      <c r="N72" s="206"/>
      <c r="O72" s="69"/>
      <c r="P72" s="5"/>
      <c r="Q72" s="6"/>
      <c r="R72" s="6"/>
    </row>
    <row r="73" spans="1:18" ht="15.75" customHeight="1">
      <c r="A73" s="10"/>
      <c r="B73" s="57"/>
      <c r="C73" s="68" t="s">
        <v>37</v>
      </c>
      <c r="D73" s="206"/>
      <c r="E73" s="206"/>
      <c r="F73" s="206"/>
      <c r="G73" s="206"/>
      <c r="H73" s="206"/>
      <c r="I73" s="206"/>
      <c r="J73" s="206"/>
      <c r="K73" s="83">
        <f t="shared" si="4"/>
        <v>0</v>
      </c>
      <c r="L73" s="66"/>
      <c r="M73" s="206"/>
      <c r="N73" s="206"/>
      <c r="O73" s="69"/>
      <c r="P73" s="5"/>
      <c r="Q73" s="6"/>
      <c r="R73" s="6"/>
    </row>
    <row r="74" spans="1:18" ht="15.75" customHeight="1">
      <c r="A74" s="10"/>
      <c r="B74" s="57"/>
      <c r="C74" s="72" t="s">
        <v>38</v>
      </c>
      <c r="D74" s="206"/>
      <c r="E74" s="206"/>
      <c r="F74" s="206"/>
      <c r="G74" s="206"/>
      <c r="H74" s="206"/>
      <c r="I74" s="206"/>
      <c r="J74" s="206"/>
      <c r="K74" s="83">
        <f t="shared" si="4"/>
        <v>0</v>
      </c>
      <c r="L74" s="66"/>
      <c r="M74" s="206"/>
      <c r="N74" s="206"/>
      <c r="O74" s="69"/>
      <c r="P74" s="5"/>
      <c r="Q74" s="6"/>
      <c r="R74" s="6"/>
    </row>
    <row r="75" spans="1:18" ht="15.75" customHeight="1">
      <c r="A75" s="10"/>
      <c r="B75" s="57"/>
      <c r="C75" s="73" t="s">
        <v>39</v>
      </c>
      <c r="D75" s="207"/>
      <c r="E75" s="207"/>
      <c r="F75" s="207"/>
      <c r="G75" s="207"/>
      <c r="H75" s="207"/>
      <c r="I75" s="207"/>
      <c r="J75" s="207"/>
      <c r="K75" s="83">
        <f t="shared" si="4"/>
        <v>0</v>
      </c>
      <c r="L75" s="66"/>
      <c r="M75" s="207"/>
      <c r="N75" s="207"/>
      <c r="O75" s="69"/>
      <c r="P75" s="5"/>
      <c r="Q75" s="6"/>
      <c r="R75" s="6"/>
    </row>
    <row r="76" spans="1:18" ht="15.75" customHeight="1">
      <c r="A76" s="10"/>
      <c r="B76" s="57"/>
      <c r="C76" s="73" t="s">
        <v>40</v>
      </c>
      <c r="D76" s="207"/>
      <c r="E76" s="207"/>
      <c r="F76" s="207"/>
      <c r="G76" s="207"/>
      <c r="H76" s="207"/>
      <c r="I76" s="207"/>
      <c r="J76" s="207"/>
      <c r="K76" s="83">
        <f t="shared" si="4"/>
        <v>0</v>
      </c>
      <c r="L76" s="66"/>
      <c r="M76" s="207"/>
      <c r="N76" s="207"/>
      <c r="O76" s="69"/>
      <c r="P76" s="5"/>
      <c r="Q76" s="6"/>
      <c r="R76" s="6"/>
    </row>
    <row r="77" spans="1:18" ht="15.75" customHeight="1">
      <c r="A77" s="10"/>
      <c r="B77" s="57"/>
      <c r="C77" s="73" t="s">
        <v>41</v>
      </c>
      <c r="D77" s="207"/>
      <c r="E77" s="207"/>
      <c r="F77" s="207"/>
      <c r="G77" s="207"/>
      <c r="H77" s="207"/>
      <c r="I77" s="207"/>
      <c r="J77" s="207"/>
      <c r="K77" s="83">
        <f t="shared" si="4"/>
        <v>0</v>
      </c>
      <c r="L77" s="66"/>
      <c r="M77" s="207"/>
      <c r="N77" s="207"/>
      <c r="O77" s="69"/>
      <c r="P77" s="5"/>
      <c r="Q77" s="6"/>
      <c r="R77" s="6"/>
    </row>
    <row r="78" spans="1:18" ht="15.75" customHeight="1">
      <c r="A78" s="10"/>
      <c r="B78" s="57"/>
      <c r="C78" s="73" t="s">
        <v>42</v>
      </c>
      <c r="D78" s="207"/>
      <c r="E78" s="207"/>
      <c r="F78" s="207"/>
      <c r="G78" s="207"/>
      <c r="H78" s="207"/>
      <c r="I78" s="207"/>
      <c r="J78" s="207"/>
      <c r="K78" s="83">
        <f t="shared" si="4"/>
        <v>0</v>
      </c>
      <c r="L78" s="66"/>
      <c r="M78" s="207"/>
      <c r="N78" s="207"/>
      <c r="O78" s="69"/>
      <c r="P78" s="5"/>
      <c r="Q78" s="6"/>
      <c r="R78" s="6"/>
    </row>
    <row r="79" spans="1:18" ht="15.75" customHeight="1">
      <c r="A79" s="10"/>
      <c r="B79" s="57"/>
      <c r="C79" s="73" t="s">
        <v>43</v>
      </c>
      <c r="D79" s="207"/>
      <c r="E79" s="207"/>
      <c r="F79" s="207"/>
      <c r="G79" s="207"/>
      <c r="H79" s="207"/>
      <c r="I79" s="207"/>
      <c r="J79" s="207"/>
      <c r="K79" s="83">
        <f t="shared" si="4"/>
        <v>0</v>
      </c>
      <c r="L79" s="66"/>
      <c r="M79" s="207"/>
      <c r="N79" s="207"/>
      <c r="O79" s="69"/>
      <c r="P79" s="5"/>
      <c r="Q79" s="6"/>
      <c r="R79" s="6"/>
    </row>
    <row r="80" spans="1:18" ht="15.75" customHeight="1">
      <c r="A80" s="10"/>
      <c r="B80" s="57"/>
      <c r="C80" s="73" t="s">
        <v>44</v>
      </c>
      <c r="D80" s="207"/>
      <c r="E80" s="207"/>
      <c r="F80" s="207"/>
      <c r="G80" s="207"/>
      <c r="H80" s="207"/>
      <c r="I80" s="207"/>
      <c r="J80" s="207"/>
      <c r="K80" s="83">
        <f t="shared" si="4"/>
        <v>0</v>
      </c>
      <c r="L80" s="66"/>
      <c r="M80" s="207"/>
      <c r="N80" s="207"/>
      <c r="O80" s="69"/>
      <c r="P80" s="5"/>
      <c r="Q80" s="6"/>
      <c r="R80" s="6"/>
    </row>
    <row r="81" spans="1:26" ht="15.75" customHeight="1">
      <c r="A81" s="10"/>
      <c r="B81" s="57"/>
      <c r="C81" s="73" t="s">
        <v>45</v>
      </c>
      <c r="D81" s="286"/>
      <c r="E81" s="286"/>
      <c r="F81" s="286"/>
      <c r="G81" s="286"/>
      <c r="H81" s="286"/>
      <c r="I81" s="286"/>
      <c r="J81" s="286"/>
      <c r="K81" s="305">
        <f t="shared" si="4"/>
        <v>0</v>
      </c>
      <c r="L81" s="66"/>
      <c r="M81" s="286"/>
      <c r="N81" s="286"/>
      <c r="O81" s="288"/>
      <c r="P81" s="5"/>
      <c r="Q81" s="6"/>
      <c r="R81" s="6"/>
    </row>
    <row r="82" spans="1:26" ht="30" customHeight="1">
      <c r="A82" s="5"/>
      <c r="B82" s="6"/>
      <c r="C82" s="296" t="s">
        <v>182</v>
      </c>
      <c r="D82" s="302"/>
      <c r="E82" s="302"/>
      <c r="F82" s="302"/>
      <c r="G82" s="302"/>
      <c r="H82" s="302"/>
      <c r="I82" s="302"/>
      <c r="J82" s="302"/>
      <c r="K82" s="306">
        <f>SUM(D82:J82)</f>
        <v>0</v>
      </c>
      <c r="L82" s="97"/>
      <c r="M82" s="302"/>
      <c r="N82" s="302"/>
      <c r="O82" s="302"/>
      <c r="P82" s="5"/>
      <c r="Q82" s="6"/>
      <c r="R82" s="6"/>
    </row>
    <row r="83" spans="1:26" ht="15.75" customHeight="1">
      <c r="A83" s="5"/>
      <c r="B83" s="6"/>
      <c r="C83" s="6"/>
      <c r="D83" s="56"/>
      <c r="E83" s="56"/>
      <c r="F83" s="57"/>
      <c r="G83" s="10"/>
      <c r="H83" s="56"/>
      <c r="I83" s="56"/>
      <c r="J83" s="56"/>
      <c r="K83" s="56"/>
      <c r="L83" s="6"/>
      <c r="M83" s="56"/>
      <c r="N83" s="56"/>
      <c r="O83" s="97"/>
      <c r="P83" s="6"/>
      <c r="Q83" s="6"/>
      <c r="R83" s="6"/>
    </row>
    <row r="84" spans="1:26" ht="84.6" customHeight="1">
      <c r="A84" s="93" t="s">
        <v>49</v>
      </c>
      <c r="B84" s="214" t="s">
        <v>102</v>
      </c>
      <c r="C84" s="43" t="s">
        <v>47</v>
      </c>
      <c r="D84" s="94" t="s">
        <v>50</v>
      </c>
      <c r="E84" s="94" t="s">
        <v>51</v>
      </c>
      <c r="F84" s="95" t="s">
        <v>52</v>
      </c>
      <c r="G84" s="213" t="s">
        <v>7</v>
      </c>
      <c r="H84" s="6"/>
      <c r="I84" s="6"/>
      <c r="J84" s="6"/>
      <c r="K84" s="6"/>
      <c r="L84" s="6"/>
      <c r="M84" s="6"/>
      <c r="N84" s="6"/>
      <c r="O84" s="92"/>
      <c r="P84" s="6"/>
      <c r="Q84" s="6"/>
      <c r="R84" s="6"/>
    </row>
    <row r="85" spans="1:26" ht="15.75" customHeight="1">
      <c r="A85" s="96"/>
      <c r="B85" s="43"/>
      <c r="C85" s="68" t="s">
        <v>36</v>
      </c>
      <c r="D85" s="74"/>
      <c r="E85" s="74"/>
      <c r="F85" s="74"/>
      <c r="G85" s="212">
        <f>+SUM(D85:F85)</f>
        <v>0</v>
      </c>
      <c r="H85" s="6"/>
      <c r="I85" s="6"/>
      <c r="J85" s="6"/>
      <c r="K85" s="6"/>
      <c r="L85" s="6"/>
      <c r="M85" s="6"/>
      <c r="N85" s="6"/>
      <c r="O85" s="92"/>
      <c r="P85" s="6"/>
      <c r="Q85" s="6"/>
      <c r="R85" s="6"/>
    </row>
    <row r="86" spans="1:26" ht="15.75" customHeight="1">
      <c r="A86" s="97"/>
      <c r="B86" s="66"/>
      <c r="C86" s="68" t="s">
        <v>37</v>
      </c>
      <c r="D86" s="44"/>
      <c r="E86" s="44"/>
      <c r="F86" s="44"/>
      <c r="G86" s="212">
        <f t="shared" ref="G86:G94" si="5">+SUM(D86:F86)</f>
        <v>0</v>
      </c>
      <c r="H86" s="6"/>
      <c r="I86" s="6"/>
      <c r="J86" s="6"/>
      <c r="K86" s="6"/>
      <c r="L86" s="6"/>
      <c r="M86" s="6"/>
      <c r="N86" s="6"/>
      <c r="O86" s="92"/>
      <c r="P86" s="6"/>
      <c r="Q86" s="6"/>
      <c r="R86" s="6"/>
    </row>
    <row r="87" spans="1:26" ht="15.75" customHeight="1">
      <c r="A87" s="97"/>
      <c r="B87" s="66"/>
      <c r="C87" s="72" t="s">
        <v>38</v>
      </c>
      <c r="D87" s="74"/>
      <c r="E87" s="74"/>
      <c r="F87" s="74"/>
      <c r="G87" s="212">
        <f t="shared" si="5"/>
        <v>0</v>
      </c>
      <c r="H87" s="6"/>
      <c r="I87" s="6"/>
      <c r="J87" s="6"/>
      <c r="K87" s="6"/>
      <c r="L87" s="6"/>
      <c r="M87" s="6"/>
      <c r="N87" s="6"/>
      <c r="O87" s="92"/>
      <c r="P87" s="6"/>
      <c r="Q87" s="6"/>
      <c r="R87" s="6"/>
    </row>
    <row r="88" spans="1:26" ht="15.75" customHeight="1">
      <c r="A88" s="97"/>
      <c r="B88" s="66"/>
      <c r="C88" s="73" t="s">
        <v>39</v>
      </c>
      <c r="D88" s="74"/>
      <c r="E88" s="74"/>
      <c r="F88" s="74"/>
      <c r="G88" s="212">
        <f t="shared" si="5"/>
        <v>0</v>
      </c>
      <c r="H88" s="6"/>
      <c r="I88" s="6"/>
      <c r="J88" s="6"/>
      <c r="K88" s="6"/>
      <c r="L88" s="6"/>
      <c r="M88" s="6"/>
      <c r="N88" s="6"/>
      <c r="O88" s="92"/>
      <c r="P88" s="6"/>
      <c r="Q88" s="6"/>
      <c r="R88" s="6"/>
    </row>
    <row r="89" spans="1:26" ht="15.75" customHeight="1">
      <c r="A89" s="97"/>
      <c r="B89" s="66"/>
      <c r="C89" s="73" t="s">
        <v>40</v>
      </c>
      <c r="D89" s="74"/>
      <c r="E89" s="74"/>
      <c r="F89" s="74"/>
      <c r="G89" s="212">
        <f t="shared" si="5"/>
        <v>0</v>
      </c>
      <c r="H89" s="6"/>
      <c r="I89" s="6"/>
      <c r="J89" s="6"/>
      <c r="K89" s="6"/>
      <c r="L89" s="6"/>
      <c r="M89" s="6"/>
      <c r="N89" s="6"/>
      <c r="O89" s="92"/>
      <c r="P89" s="6"/>
      <c r="Q89" s="6"/>
      <c r="R89" s="6"/>
    </row>
    <row r="90" spans="1:26" ht="15.75" customHeight="1">
      <c r="A90" s="97"/>
      <c r="B90" s="66"/>
      <c r="C90" s="73" t="s">
        <v>41</v>
      </c>
      <c r="D90" s="74"/>
      <c r="E90" s="74"/>
      <c r="F90" s="74"/>
      <c r="G90" s="212">
        <f t="shared" si="5"/>
        <v>0</v>
      </c>
      <c r="H90" s="6"/>
      <c r="I90" s="6"/>
      <c r="J90" s="6"/>
      <c r="K90" s="6"/>
      <c r="L90" s="6"/>
      <c r="M90" s="6"/>
      <c r="N90" s="6"/>
      <c r="O90" s="92"/>
      <c r="P90" s="6"/>
      <c r="Q90" s="6"/>
      <c r="R90" s="6"/>
    </row>
    <row r="91" spans="1:26" ht="15.75" customHeight="1">
      <c r="A91" s="97"/>
      <c r="B91" s="66"/>
      <c r="C91" s="73" t="s">
        <v>42</v>
      </c>
      <c r="D91" s="74"/>
      <c r="E91" s="74"/>
      <c r="F91" s="74"/>
      <c r="G91" s="212">
        <f t="shared" si="5"/>
        <v>0</v>
      </c>
      <c r="H91" s="6"/>
      <c r="I91" s="6"/>
      <c r="J91" s="6"/>
      <c r="K91" s="6"/>
      <c r="L91" s="6"/>
      <c r="M91" s="6"/>
      <c r="N91" s="6"/>
      <c r="O91" s="92"/>
      <c r="P91" s="6"/>
      <c r="Q91" s="6"/>
      <c r="R91" s="6"/>
    </row>
    <row r="92" spans="1:26" ht="15.75" customHeight="1">
      <c r="A92" s="97"/>
      <c r="B92" s="66"/>
      <c r="C92" s="73" t="s">
        <v>43</v>
      </c>
      <c r="D92" s="74"/>
      <c r="E92" s="74"/>
      <c r="F92" s="74"/>
      <c r="G92" s="212">
        <f t="shared" si="5"/>
        <v>0</v>
      </c>
      <c r="H92" s="6"/>
      <c r="I92" s="6"/>
      <c r="J92" s="6"/>
      <c r="K92" s="6"/>
      <c r="L92" s="6"/>
      <c r="M92" s="6"/>
      <c r="N92" s="6"/>
      <c r="O92" s="92"/>
      <c r="P92" s="6"/>
      <c r="Q92" s="6"/>
      <c r="R92" s="6"/>
    </row>
    <row r="93" spans="1:26" ht="15.75" customHeight="1">
      <c r="A93" s="97"/>
      <c r="B93" s="66"/>
      <c r="C93" s="73" t="s">
        <v>44</v>
      </c>
      <c r="D93" s="74"/>
      <c r="E93" s="74"/>
      <c r="F93" s="74"/>
      <c r="G93" s="212">
        <f t="shared" si="5"/>
        <v>0</v>
      </c>
      <c r="H93" s="6"/>
      <c r="I93" s="6"/>
      <c r="J93" s="6"/>
      <c r="K93" s="6"/>
      <c r="L93" s="6"/>
      <c r="M93" s="6"/>
      <c r="N93" s="6"/>
      <c r="O93" s="92"/>
      <c r="P93" s="6"/>
      <c r="Q93" s="6"/>
      <c r="R93" s="6"/>
    </row>
    <row r="94" spans="1:26" ht="15.75" customHeight="1">
      <c r="A94" s="97"/>
      <c r="B94" s="66"/>
      <c r="C94" s="73" t="s">
        <v>45</v>
      </c>
      <c r="D94" s="74"/>
      <c r="E94" s="74"/>
      <c r="F94" s="74"/>
      <c r="G94" s="212">
        <f t="shared" si="5"/>
        <v>0</v>
      </c>
      <c r="H94" s="6"/>
      <c r="I94" s="6"/>
      <c r="J94" s="6"/>
      <c r="K94" s="6"/>
      <c r="L94" s="6"/>
      <c r="M94" s="6"/>
      <c r="N94" s="6"/>
      <c r="O94" s="92"/>
      <c r="P94" s="6"/>
      <c r="Q94" s="6"/>
      <c r="R94" s="6"/>
    </row>
    <row r="95" spans="1:26" ht="15.75" customHeight="1">
      <c r="A95" s="92"/>
      <c r="B95" s="10"/>
      <c r="C95" s="222"/>
      <c r="D95" s="56"/>
      <c r="E95" s="56"/>
      <c r="F95" s="56"/>
      <c r="G95" s="6"/>
      <c r="H95" s="6"/>
      <c r="I95" s="6"/>
      <c r="J95" s="6"/>
      <c r="K95" s="6"/>
      <c r="L95" s="6"/>
      <c r="M95" s="6"/>
      <c r="N95" s="6"/>
      <c r="O95" s="9"/>
      <c r="P95" s="6"/>
      <c r="Q95" s="6"/>
      <c r="R95" s="6"/>
    </row>
    <row r="96" spans="1:26" ht="63" customHeight="1">
      <c r="A96" s="92"/>
      <c r="B96" s="220" t="s">
        <v>53</v>
      </c>
      <c r="C96" s="225" t="s">
        <v>88</v>
      </c>
      <c r="D96" s="178" t="s">
        <v>54</v>
      </c>
      <c r="E96" s="99">
        <v>1</v>
      </c>
      <c r="F96" s="99">
        <v>2</v>
      </c>
      <c r="G96" s="99">
        <v>3</v>
      </c>
      <c r="H96" s="99">
        <v>4</v>
      </c>
      <c r="I96" s="99">
        <v>5</v>
      </c>
      <c r="J96" s="99">
        <v>6</v>
      </c>
      <c r="K96" s="99">
        <v>7</v>
      </c>
      <c r="L96" s="99">
        <v>8</v>
      </c>
      <c r="M96" s="99">
        <v>9</v>
      </c>
      <c r="N96" s="99">
        <v>10</v>
      </c>
      <c r="O96" s="99">
        <v>11</v>
      </c>
      <c r="P96" s="99">
        <v>12</v>
      </c>
      <c r="Q96" s="6"/>
      <c r="R96" s="6"/>
      <c r="S96" s="66"/>
      <c r="T96" s="66"/>
      <c r="U96" s="66"/>
      <c r="V96" s="66"/>
      <c r="W96" s="66"/>
      <c r="X96" s="66"/>
      <c r="Y96" s="66"/>
      <c r="Z96" s="66"/>
    </row>
    <row r="97" spans="1:18" ht="15.75" customHeight="1">
      <c r="A97" s="92"/>
      <c r="B97" s="255" t="s">
        <v>20</v>
      </c>
      <c r="C97" s="223"/>
      <c r="D97" s="100"/>
      <c r="E97" s="100"/>
      <c r="F97" s="100"/>
      <c r="G97" s="100"/>
      <c r="H97" s="100"/>
      <c r="I97" s="100"/>
      <c r="J97" s="215"/>
      <c r="K97" s="215"/>
      <c r="L97" s="215"/>
      <c r="M97" s="100"/>
      <c r="N97" s="100"/>
      <c r="O97" s="100"/>
      <c r="P97" s="100"/>
      <c r="Q97" s="6"/>
      <c r="R97" s="6"/>
    </row>
    <row r="98" spans="1:18" ht="15.75" customHeight="1">
      <c r="A98" s="92"/>
      <c r="B98" s="255" t="s">
        <v>80</v>
      </c>
      <c r="C98" s="224"/>
      <c r="D98" s="100"/>
      <c r="E98" s="100"/>
      <c r="F98" s="100"/>
      <c r="G98" s="100"/>
      <c r="H98" s="100"/>
      <c r="I98" s="100"/>
      <c r="J98" s="215"/>
      <c r="K98" s="215"/>
      <c r="L98" s="215"/>
      <c r="M98" s="100"/>
      <c r="N98" s="100"/>
      <c r="O98" s="100"/>
      <c r="P98" s="100"/>
      <c r="Q98" s="6"/>
      <c r="R98" s="6"/>
    </row>
    <row r="99" spans="1:18" ht="15.75" customHeight="1">
      <c r="A99" s="92"/>
      <c r="B99" s="255" t="s">
        <v>22</v>
      </c>
      <c r="C99" s="224"/>
      <c r="D99" s="100"/>
      <c r="E99" s="100"/>
      <c r="F99" s="100"/>
      <c r="G99" s="100"/>
      <c r="H99" s="100"/>
      <c r="I99" s="100"/>
      <c r="J99" s="215"/>
      <c r="K99" s="215"/>
      <c r="L99" s="215"/>
      <c r="M99" s="100"/>
      <c r="N99" s="100"/>
      <c r="O99" s="100"/>
      <c r="P99" s="100"/>
      <c r="Q99" s="6"/>
      <c r="R99" s="6"/>
    </row>
    <row r="100" spans="1:18" ht="15.75" customHeight="1">
      <c r="A100" s="92"/>
      <c r="B100" s="255" t="s">
        <v>23</v>
      </c>
      <c r="C100" s="224"/>
      <c r="D100" s="100"/>
      <c r="E100" s="100"/>
      <c r="F100" s="100"/>
      <c r="G100" s="100"/>
      <c r="H100" s="100"/>
      <c r="I100" s="100"/>
      <c r="J100" s="215"/>
      <c r="K100" s="215"/>
      <c r="L100" s="215"/>
      <c r="M100" s="100"/>
      <c r="N100" s="100"/>
      <c r="O100" s="100"/>
      <c r="P100" s="100"/>
      <c r="Q100" s="6"/>
      <c r="R100" s="6"/>
    </row>
    <row r="101" spans="1:18" ht="15.75" customHeight="1">
      <c r="A101" s="92"/>
      <c r="B101" s="255" t="s">
        <v>24</v>
      </c>
      <c r="C101" s="224"/>
      <c r="D101" s="100"/>
      <c r="E101" s="100"/>
      <c r="F101" s="100"/>
      <c r="G101" s="100"/>
      <c r="H101" s="100"/>
      <c r="I101" s="100"/>
      <c r="J101" s="215"/>
      <c r="K101" s="215"/>
      <c r="L101" s="215"/>
      <c r="M101" s="100"/>
      <c r="N101" s="100"/>
      <c r="O101" s="100"/>
      <c r="P101" s="100"/>
      <c r="Q101" s="6"/>
      <c r="R101" s="6"/>
    </row>
    <row r="102" spans="1:18" ht="15.75" customHeight="1">
      <c r="A102" s="92"/>
      <c r="B102" s="255" t="s">
        <v>25</v>
      </c>
      <c r="C102" s="224"/>
      <c r="D102" s="100"/>
      <c r="E102" s="100"/>
      <c r="F102" s="100"/>
      <c r="G102" s="100"/>
      <c r="H102" s="100"/>
      <c r="I102" s="100"/>
      <c r="J102" s="215"/>
      <c r="K102" s="215"/>
      <c r="L102" s="215"/>
      <c r="M102" s="100"/>
      <c r="N102" s="100"/>
      <c r="O102" s="100"/>
      <c r="P102" s="100"/>
      <c r="Q102" s="6"/>
      <c r="R102" s="6"/>
    </row>
    <row r="103" spans="1:18" ht="15.75" customHeight="1">
      <c r="A103" s="92"/>
      <c r="B103" s="255" t="s">
        <v>26</v>
      </c>
      <c r="C103" s="224"/>
      <c r="D103" s="100"/>
      <c r="E103" s="100"/>
      <c r="F103" s="100"/>
      <c r="G103" s="100"/>
      <c r="H103" s="100"/>
      <c r="I103" s="100"/>
      <c r="J103" s="215"/>
      <c r="K103" s="215"/>
      <c r="L103" s="215"/>
      <c r="M103" s="100"/>
      <c r="N103" s="100"/>
      <c r="O103" s="100"/>
      <c r="P103" s="100"/>
      <c r="Q103" s="6"/>
      <c r="R103" s="6"/>
    </row>
    <row r="104" spans="1:18" ht="15.75" customHeight="1">
      <c r="A104" s="92"/>
      <c r="B104" s="255" t="s">
        <v>81</v>
      </c>
      <c r="C104" s="224"/>
      <c r="D104" s="100"/>
      <c r="E104" s="100"/>
      <c r="F104" s="100"/>
      <c r="G104" s="100"/>
      <c r="H104" s="100"/>
      <c r="I104" s="100"/>
      <c r="J104" s="215"/>
      <c r="K104" s="215"/>
      <c r="L104" s="215"/>
      <c r="M104" s="100"/>
      <c r="N104" s="100"/>
      <c r="O104" s="100"/>
      <c r="P104" s="100"/>
      <c r="Q104" s="6"/>
      <c r="R104" s="6"/>
    </row>
    <row r="105" spans="1:18" ht="15.75" customHeight="1">
      <c r="A105" s="92"/>
      <c r="B105" s="255" t="s">
        <v>44</v>
      </c>
      <c r="C105" s="224"/>
      <c r="D105" s="100"/>
      <c r="E105" s="100"/>
      <c r="F105" s="100"/>
      <c r="G105" s="100"/>
      <c r="H105" s="100"/>
      <c r="I105" s="100"/>
      <c r="J105" s="215"/>
      <c r="K105" s="215"/>
      <c r="L105" s="215"/>
      <c r="M105" s="100"/>
      <c r="N105" s="100"/>
      <c r="O105" s="100"/>
      <c r="P105" s="100"/>
      <c r="Q105" s="6"/>
      <c r="R105" s="6"/>
    </row>
    <row r="106" spans="1:18" ht="15.75" customHeight="1">
      <c r="A106" s="92"/>
      <c r="B106" s="255" t="s">
        <v>29</v>
      </c>
      <c r="C106" s="224"/>
      <c r="D106" s="100"/>
      <c r="E106" s="100"/>
      <c r="F106" s="100"/>
      <c r="G106" s="100"/>
      <c r="H106" s="100"/>
      <c r="I106" s="100"/>
      <c r="J106" s="215"/>
      <c r="K106" s="215"/>
      <c r="L106" s="215"/>
      <c r="M106" s="100"/>
      <c r="N106" s="100"/>
      <c r="O106" s="100"/>
      <c r="P106" s="100"/>
      <c r="Q106" s="6"/>
      <c r="R106" s="6"/>
    </row>
    <row r="107" spans="1:18" ht="15.75" customHeight="1">
      <c r="A107" s="92"/>
      <c r="B107" s="198" t="s">
        <v>7</v>
      </c>
      <c r="C107" s="199">
        <f>SUM(C97:C106)</f>
        <v>0</v>
      </c>
      <c r="D107" s="199">
        <f>SUM(D97:D106)</f>
        <v>0</v>
      </c>
      <c r="E107" s="199">
        <f t="shared" ref="E107:P107" si="6">SUM(E97:E106)</f>
        <v>0</v>
      </c>
      <c r="F107" s="199">
        <f t="shared" si="6"/>
        <v>0</v>
      </c>
      <c r="G107" s="199">
        <f t="shared" si="6"/>
        <v>0</v>
      </c>
      <c r="H107" s="199">
        <f t="shared" si="6"/>
        <v>0</v>
      </c>
      <c r="I107" s="199">
        <f t="shared" si="6"/>
        <v>0</v>
      </c>
      <c r="J107" s="199">
        <f t="shared" si="6"/>
        <v>0</v>
      </c>
      <c r="K107" s="199">
        <f t="shared" si="6"/>
        <v>0</v>
      </c>
      <c r="L107" s="199">
        <f t="shared" si="6"/>
        <v>0</v>
      </c>
      <c r="M107" s="199">
        <f t="shared" si="6"/>
        <v>0</v>
      </c>
      <c r="N107" s="199">
        <f t="shared" si="6"/>
        <v>0</v>
      </c>
      <c r="O107" s="199">
        <f t="shared" si="6"/>
        <v>0</v>
      </c>
      <c r="P107" s="199">
        <f t="shared" si="6"/>
        <v>0</v>
      </c>
      <c r="Q107" s="6"/>
      <c r="R107" s="6"/>
    </row>
    <row r="108" spans="1:18" ht="15.75" customHeight="1">
      <c r="A108" s="92"/>
      <c r="B108" s="10"/>
      <c r="C108" s="56"/>
      <c r="D108" s="56"/>
      <c r="E108" s="56"/>
      <c r="F108" s="56"/>
      <c r="G108" s="56"/>
      <c r="H108" s="56"/>
      <c r="I108" s="56"/>
      <c r="J108" s="56"/>
      <c r="K108" s="56"/>
      <c r="L108" s="56"/>
      <c r="M108" s="56"/>
      <c r="N108" s="56"/>
      <c r="O108" s="57"/>
      <c r="P108" s="6"/>
      <c r="Q108" s="6"/>
      <c r="R108" s="6"/>
    </row>
    <row r="109" spans="1:18" ht="15.75" customHeight="1">
      <c r="A109" s="101"/>
      <c r="B109" s="102"/>
      <c r="C109" s="6"/>
      <c r="D109" s="103"/>
      <c r="E109" s="103"/>
      <c r="F109" s="103"/>
      <c r="G109" s="103"/>
      <c r="H109" s="103"/>
      <c r="I109" s="103"/>
      <c r="J109" s="103"/>
      <c r="K109" s="103"/>
      <c r="L109" s="103"/>
      <c r="M109" s="103"/>
      <c r="N109" s="103"/>
      <c r="O109" s="9"/>
      <c r="P109" s="6"/>
      <c r="Q109" s="6"/>
      <c r="R109" s="6"/>
    </row>
    <row r="110" spans="1:18" ht="151.80000000000001" customHeight="1">
      <c r="A110" s="104" t="s">
        <v>55</v>
      </c>
      <c r="B110" s="216" t="s">
        <v>107</v>
      </c>
      <c r="C110" s="106" t="s">
        <v>20</v>
      </c>
      <c r="D110" s="106" t="s">
        <v>21</v>
      </c>
      <c r="E110" s="106" t="s">
        <v>22</v>
      </c>
      <c r="F110" s="106" t="s">
        <v>23</v>
      </c>
      <c r="G110" s="106" t="s">
        <v>24</v>
      </c>
      <c r="H110" s="106" t="s">
        <v>25</v>
      </c>
      <c r="I110" s="106" t="s">
        <v>26</v>
      </c>
      <c r="J110" s="106" t="s">
        <v>27</v>
      </c>
      <c r="K110" s="106" t="s">
        <v>28</v>
      </c>
      <c r="L110" s="106" t="s">
        <v>29</v>
      </c>
      <c r="M110" s="200" t="s">
        <v>7</v>
      </c>
      <c r="O110" s="92"/>
      <c r="P110" s="6"/>
      <c r="Q110" s="6"/>
      <c r="R110" s="6"/>
    </row>
    <row r="111" spans="1:18" ht="15.75" customHeight="1">
      <c r="A111" s="108"/>
      <c r="B111" s="362" t="s">
        <v>57</v>
      </c>
      <c r="C111" s="226"/>
      <c r="D111" s="227"/>
      <c r="E111" s="227"/>
      <c r="F111" s="226"/>
      <c r="G111" s="227"/>
      <c r="H111" s="227"/>
      <c r="I111" s="227"/>
      <c r="J111" s="227"/>
      <c r="K111" s="226"/>
      <c r="L111" s="226"/>
      <c r="M111" s="201">
        <f>SUM(C111:L111)</f>
        <v>0</v>
      </c>
      <c r="O111" s="92"/>
      <c r="P111" s="6"/>
      <c r="Q111" s="6"/>
      <c r="R111" s="6"/>
    </row>
    <row r="112" spans="1:18" ht="15.75" customHeight="1">
      <c r="A112" s="113"/>
      <c r="B112" s="363" t="s">
        <v>103</v>
      </c>
      <c r="C112" s="226"/>
      <c r="D112" s="227"/>
      <c r="E112" s="227"/>
      <c r="F112" s="227"/>
      <c r="G112" s="227"/>
      <c r="H112" s="227"/>
      <c r="I112" s="227"/>
      <c r="J112" s="227"/>
      <c r="K112" s="227"/>
      <c r="L112" s="226"/>
      <c r="M112" s="201">
        <f t="shared" ref="M112:M119" si="7">SUM(C112:L112)</f>
        <v>0</v>
      </c>
      <c r="O112" s="92"/>
      <c r="P112" s="6"/>
      <c r="Q112" s="6"/>
      <c r="R112" s="6"/>
    </row>
    <row r="113" spans="1:18" ht="15.75" customHeight="1">
      <c r="A113" s="113"/>
      <c r="B113" s="362" t="s">
        <v>58</v>
      </c>
      <c r="C113" s="226"/>
      <c r="D113" s="227"/>
      <c r="E113" s="227"/>
      <c r="F113" s="227"/>
      <c r="G113" s="227"/>
      <c r="H113" s="227"/>
      <c r="I113" s="227"/>
      <c r="J113" s="227"/>
      <c r="K113" s="227"/>
      <c r="L113" s="226"/>
      <c r="M113" s="201">
        <f t="shared" si="7"/>
        <v>0</v>
      </c>
      <c r="O113" s="92"/>
      <c r="P113" s="6"/>
      <c r="Q113" s="6"/>
      <c r="R113" s="6"/>
    </row>
    <row r="114" spans="1:18" ht="15.75" customHeight="1">
      <c r="A114" s="113"/>
      <c r="B114" s="362" t="s">
        <v>59</v>
      </c>
      <c r="C114" s="226"/>
      <c r="D114" s="227"/>
      <c r="E114" s="226"/>
      <c r="F114" s="226"/>
      <c r="G114" s="226"/>
      <c r="H114" s="227"/>
      <c r="I114" s="227"/>
      <c r="J114" s="227"/>
      <c r="K114" s="227"/>
      <c r="L114" s="226"/>
      <c r="M114" s="201">
        <f t="shared" si="7"/>
        <v>0</v>
      </c>
      <c r="O114" s="92"/>
      <c r="P114" s="6"/>
      <c r="Q114" s="6"/>
      <c r="R114" s="6"/>
    </row>
    <row r="115" spans="1:18" ht="15.75" customHeight="1">
      <c r="A115" s="113"/>
      <c r="B115" s="362" t="s">
        <v>60</v>
      </c>
      <c r="C115" s="226"/>
      <c r="D115" s="227"/>
      <c r="E115" s="227"/>
      <c r="F115" s="226"/>
      <c r="G115" s="226"/>
      <c r="H115" s="227"/>
      <c r="I115" s="226"/>
      <c r="J115" s="226"/>
      <c r="K115" s="227"/>
      <c r="L115" s="226"/>
      <c r="M115" s="201">
        <f t="shared" si="7"/>
        <v>0</v>
      </c>
      <c r="O115" s="92"/>
      <c r="P115" s="6"/>
      <c r="Q115" s="6"/>
      <c r="R115" s="6"/>
    </row>
    <row r="116" spans="1:18" ht="15.75" customHeight="1">
      <c r="A116" s="113"/>
      <c r="B116" s="362" t="s">
        <v>61</v>
      </c>
      <c r="C116" s="226"/>
      <c r="D116" s="227"/>
      <c r="E116" s="227"/>
      <c r="F116" s="226"/>
      <c r="G116" s="226"/>
      <c r="H116" s="226"/>
      <c r="I116" s="226"/>
      <c r="J116" s="227"/>
      <c r="K116" s="227"/>
      <c r="L116" s="226"/>
      <c r="M116" s="201">
        <f t="shared" si="7"/>
        <v>0</v>
      </c>
      <c r="O116" s="92"/>
      <c r="P116" s="6"/>
      <c r="Q116" s="6"/>
      <c r="R116" s="6"/>
    </row>
    <row r="117" spans="1:18" ht="15.75" customHeight="1">
      <c r="A117" s="113"/>
      <c r="B117" s="362" t="s">
        <v>62</v>
      </c>
      <c r="C117" s="226"/>
      <c r="D117" s="227"/>
      <c r="E117" s="227"/>
      <c r="F117" s="226"/>
      <c r="G117" s="226"/>
      <c r="H117" s="226"/>
      <c r="I117" s="226"/>
      <c r="J117" s="226"/>
      <c r="K117" s="226"/>
      <c r="L117" s="226"/>
      <c r="M117" s="201">
        <f t="shared" si="7"/>
        <v>0</v>
      </c>
      <c r="O117" s="92"/>
      <c r="P117" s="6"/>
      <c r="Q117" s="6"/>
      <c r="R117" s="6"/>
    </row>
    <row r="118" spans="1:18" ht="15.75" customHeight="1">
      <c r="A118" s="113"/>
      <c r="B118" s="362" t="s">
        <v>110</v>
      </c>
      <c r="C118" s="226"/>
      <c r="D118" s="227"/>
      <c r="E118" s="227"/>
      <c r="F118" s="226"/>
      <c r="G118" s="226"/>
      <c r="H118" s="226"/>
      <c r="I118" s="226"/>
      <c r="J118" s="226"/>
      <c r="K118" s="226"/>
      <c r="L118" s="226"/>
      <c r="M118" s="201">
        <f t="shared" si="7"/>
        <v>0</v>
      </c>
      <c r="O118" s="92"/>
      <c r="P118" s="6"/>
      <c r="Q118" s="6"/>
      <c r="R118" s="6"/>
    </row>
    <row r="119" spans="1:18" ht="15.75" customHeight="1">
      <c r="A119" s="113"/>
      <c r="B119" s="362" t="s">
        <v>110</v>
      </c>
      <c r="C119" s="226"/>
      <c r="D119" s="227"/>
      <c r="E119" s="227"/>
      <c r="F119" s="226"/>
      <c r="G119" s="226"/>
      <c r="H119" s="226"/>
      <c r="I119" s="226"/>
      <c r="J119" s="226"/>
      <c r="K119" s="226"/>
      <c r="L119" s="226"/>
      <c r="M119" s="201">
        <f t="shared" si="7"/>
        <v>0</v>
      </c>
      <c r="O119" s="92"/>
      <c r="P119" s="6"/>
      <c r="Q119" s="6"/>
      <c r="R119" s="6"/>
    </row>
    <row r="120" spans="1:18" ht="15.75" customHeight="1">
      <c r="A120" s="113"/>
      <c r="B120" s="362" t="s">
        <v>110</v>
      </c>
      <c r="C120" s="226"/>
      <c r="D120" s="227"/>
      <c r="E120" s="227"/>
      <c r="F120" s="226"/>
      <c r="G120" s="226"/>
      <c r="H120" s="226"/>
      <c r="I120" s="226"/>
      <c r="J120" s="226"/>
      <c r="K120" s="226"/>
      <c r="L120" s="226"/>
      <c r="M120" s="201"/>
      <c r="O120" s="92"/>
      <c r="P120" s="6"/>
      <c r="Q120" s="6"/>
      <c r="R120" s="6"/>
    </row>
    <row r="121" spans="1:18" ht="15.75" customHeight="1">
      <c r="A121" s="113"/>
      <c r="B121" s="362" t="s">
        <v>110</v>
      </c>
      <c r="C121" s="226"/>
      <c r="D121" s="227"/>
      <c r="E121" s="227"/>
      <c r="F121" s="226"/>
      <c r="G121" s="226"/>
      <c r="H121" s="226"/>
      <c r="I121" s="226"/>
      <c r="J121" s="226"/>
      <c r="K121" s="226"/>
      <c r="L121" s="226"/>
      <c r="M121" s="201"/>
      <c r="O121" s="92"/>
      <c r="P121" s="6"/>
      <c r="Q121" s="6"/>
      <c r="R121" s="6"/>
    </row>
    <row r="122" spans="1:18" ht="15.75" customHeight="1">
      <c r="A122" s="113"/>
      <c r="B122" s="362" t="s">
        <v>110</v>
      </c>
      <c r="C122" s="226"/>
      <c r="D122" s="226"/>
      <c r="E122" s="226"/>
      <c r="F122" s="226"/>
      <c r="G122" s="226"/>
      <c r="H122" s="226"/>
      <c r="I122" s="226"/>
      <c r="J122" s="226"/>
      <c r="K122" s="226"/>
      <c r="L122" s="226"/>
      <c r="M122" s="201">
        <f>SUM(C122:L122)</f>
        <v>0</v>
      </c>
      <c r="O122" s="92"/>
      <c r="P122" s="6"/>
      <c r="Q122" s="6"/>
      <c r="R122" s="6"/>
    </row>
    <row r="123" spans="1:18" ht="15.75" customHeight="1">
      <c r="A123" s="115"/>
      <c r="B123" s="202" t="s">
        <v>7</v>
      </c>
      <c r="C123" s="201">
        <f t="shared" ref="C123:M123" si="8">SUM(C111:C122)</f>
        <v>0</v>
      </c>
      <c r="D123" s="201">
        <f t="shared" si="8"/>
        <v>0</v>
      </c>
      <c r="E123" s="201">
        <f t="shared" si="8"/>
        <v>0</v>
      </c>
      <c r="F123" s="201">
        <f t="shared" si="8"/>
        <v>0</v>
      </c>
      <c r="G123" s="201">
        <f t="shared" si="8"/>
        <v>0</v>
      </c>
      <c r="H123" s="201">
        <f t="shared" si="8"/>
        <v>0</v>
      </c>
      <c r="I123" s="201">
        <f t="shared" si="8"/>
        <v>0</v>
      </c>
      <c r="J123" s="201">
        <f t="shared" si="8"/>
        <v>0</v>
      </c>
      <c r="K123" s="201">
        <f t="shared" si="8"/>
        <v>0</v>
      </c>
      <c r="L123" s="201">
        <f t="shared" si="8"/>
        <v>0</v>
      </c>
      <c r="M123" s="201">
        <f t="shared" si="8"/>
        <v>0</v>
      </c>
      <c r="O123" s="92"/>
      <c r="P123" s="6"/>
      <c r="Q123" s="6"/>
      <c r="R123" s="6"/>
    </row>
    <row r="124" spans="1:18" ht="15.75" customHeight="1">
      <c r="A124" s="10"/>
      <c r="B124" s="56"/>
      <c r="C124" s="56"/>
      <c r="D124" s="56"/>
      <c r="E124" s="56"/>
      <c r="F124" s="56"/>
      <c r="G124" s="56"/>
      <c r="H124" s="56"/>
      <c r="I124" s="56"/>
      <c r="J124" s="56"/>
      <c r="K124" s="56"/>
      <c r="L124" s="56"/>
      <c r="M124" s="56"/>
      <c r="N124" s="57"/>
      <c r="O124" s="92"/>
      <c r="P124" s="6"/>
      <c r="Q124" s="6"/>
      <c r="R124" s="6"/>
    </row>
    <row r="125" spans="1:18" ht="15.75" customHeight="1">
      <c r="A125" s="5"/>
      <c r="B125" s="6"/>
      <c r="C125" s="6"/>
      <c r="D125" s="6"/>
      <c r="E125" s="6"/>
      <c r="F125" s="6"/>
      <c r="G125" s="6"/>
      <c r="H125" s="6"/>
      <c r="I125" s="6"/>
      <c r="J125" s="6"/>
      <c r="K125" s="6"/>
      <c r="L125" s="6"/>
      <c r="M125" s="6"/>
      <c r="N125" s="9"/>
      <c r="O125" s="92"/>
      <c r="P125" s="6"/>
      <c r="Q125" s="6"/>
      <c r="R125" s="6"/>
    </row>
    <row r="126" spans="1:18" ht="15.75" customHeight="1">
      <c r="A126" s="116"/>
      <c r="B126" s="117"/>
      <c r="C126" s="17"/>
      <c r="D126" s="118"/>
      <c r="E126" s="118"/>
      <c r="F126" s="118"/>
      <c r="G126" s="118"/>
      <c r="H126" s="118"/>
      <c r="I126" s="118"/>
      <c r="J126" s="118"/>
      <c r="K126" s="118"/>
      <c r="L126" s="118"/>
      <c r="M126" s="118"/>
      <c r="N126" s="119"/>
      <c r="O126" s="92"/>
      <c r="P126" s="6"/>
      <c r="Q126" s="6"/>
      <c r="R126" s="6"/>
    </row>
    <row r="127" spans="1:18" ht="77.400000000000006" customHeight="1">
      <c r="A127" s="120" t="s">
        <v>63</v>
      </c>
      <c r="B127" s="216" t="s">
        <v>113</v>
      </c>
      <c r="C127" s="106" t="s">
        <v>20</v>
      </c>
      <c r="D127" s="106" t="s">
        <v>21</v>
      </c>
      <c r="E127" s="106" t="s">
        <v>22</v>
      </c>
      <c r="F127" s="106" t="s">
        <v>23</v>
      </c>
      <c r="G127" s="106" t="s">
        <v>24</v>
      </c>
      <c r="H127" s="106" t="s">
        <v>25</v>
      </c>
      <c r="I127" s="106" t="s">
        <v>26</v>
      </c>
      <c r="J127" s="106" t="s">
        <v>27</v>
      </c>
      <c r="K127" s="106" t="s">
        <v>28</v>
      </c>
      <c r="L127" s="106" t="s">
        <v>29</v>
      </c>
      <c r="M127" s="107" t="s">
        <v>7</v>
      </c>
      <c r="O127" s="92"/>
      <c r="P127" s="6"/>
      <c r="Q127" s="6"/>
      <c r="R127" s="6"/>
    </row>
    <row r="128" spans="1:18" ht="15.75" customHeight="1">
      <c r="A128" s="108"/>
      <c r="B128" s="362" t="s">
        <v>64</v>
      </c>
      <c r="C128" s="110"/>
      <c r="D128" s="111"/>
      <c r="E128" s="111"/>
      <c r="F128" s="111"/>
      <c r="G128" s="111"/>
      <c r="H128" s="111"/>
      <c r="I128" s="111"/>
      <c r="J128" s="111"/>
      <c r="K128" s="111"/>
      <c r="L128" s="110"/>
      <c r="M128" s="112">
        <f t="shared" ref="M128:M137" si="9">SUM(C128:L128)</f>
        <v>0</v>
      </c>
      <c r="O128" s="92"/>
      <c r="P128" s="6"/>
      <c r="Q128" s="6"/>
      <c r="R128" s="6"/>
    </row>
    <row r="129" spans="1:18" ht="15.75" customHeight="1">
      <c r="A129" s="113"/>
      <c r="B129" s="362" t="s">
        <v>65</v>
      </c>
      <c r="C129" s="110"/>
      <c r="D129" s="111"/>
      <c r="E129" s="111"/>
      <c r="F129" s="111"/>
      <c r="G129" s="111"/>
      <c r="H129" s="111"/>
      <c r="I129" s="111"/>
      <c r="J129" s="111"/>
      <c r="K129" s="111"/>
      <c r="L129" s="110"/>
      <c r="M129" s="112">
        <f t="shared" si="9"/>
        <v>0</v>
      </c>
      <c r="O129" s="92"/>
      <c r="P129" s="6"/>
      <c r="Q129" s="6"/>
      <c r="R129" s="6"/>
    </row>
    <row r="130" spans="1:18" ht="15.75" customHeight="1">
      <c r="A130" s="121"/>
      <c r="B130" s="364" t="s">
        <v>66</v>
      </c>
      <c r="C130" s="110"/>
      <c r="D130" s="111"/>
      <c r="E130" s="111"/>
      <c r="F130" s="111"/>
      <c r="G130" s="111"/>
      <c r="H130" s="111"/>
      <c r="I130" s="111"/>
      <c r="J130" s="111"/>
      <c r="K130" s="111"/>
      <c r="L130" s="110"/>
      <c r="M130" s="112">
        <f>SUM(C130:L130)</f>
        <v>0</v>
      </c>
      <c r="O130" s="92"/>
      <c r="P130" s="6"/>
      <c r="Q130" s="6"/>
      <c r="R130" s="6"/>
    </row>
    <row r="131" spans="1:18" ht="15.75" customHeight="1">
      <c r="A131" s="121"/>
      <c r="B131" s="364" t="s">
        <v>67</v>
      </c>
      <c r="C131" s="110"/>
      <c r="D131" s="111"/>
      <c r="E131" s="111"/>
      <c r="F131" s="110"/>
      <c r="G131" s="111"/>
      <c r="H131" s="111"/>
      <c r="I131" s="111"/>
      <c r="J131" s="111"/>
      <c r="K131" s="110"/>
      <c r="L131" s="110"/>
      <c r="M131" s="112">
        <f>SUM(C131:L131)</f>
        <v>0</v>
      </c>
      <c r="O131" s="92"/>
      <c r="P131" s="6"/>
      <c r="Q131" s="6"/>
      <c r="R131" s="6"/>
    </row>
    <row r="132" spans="1:18" ht="15.75" customHeight="1">
      <c r="A132" s="122"/>
      <c r="B132" s="365" t="s">
        <v>68</v>
      </c>
      <c r="C132" s="110"/>
      <c r="D132" s="111"/>
      <c r="E132" s="110"/>
      <c r="F132" s="110"/>
      <c r="G132" s="110"/>
      <c r="H132" s="111"/>
      <c r="I132" s="111"/>
      <c r="J132" s="111"/>
      <c r="K132" s="111"/>
      <c r="L132" s="110"/>
      <c r="M132" s="112">
        <f t="shared" si="9"/>
        <v>0</v>
      </c>
      <c r="O132" s="92"/>
      <c r="P132" s="6"/>
      <c r="Q132" s="6"/>
      <c r="R132" s="6"/>
    </row>
    <row r="133" spans="1:18" ht="15.75" customHeight="1">
      <c r="A133" s="113"/>
      <c r="B133" s="362" t="s">
        <v>62</v>
      </c>
      <c r="C133" s="110"/>
      <c r="D133" s="111"/>
      <c r="E133" s="111"/>
      <c r="F133" s="111"/>
      <c r="G133" s="111"/>
      <c r="H133" s="111"/>
      <c r="I133" s="111"/>
      <c r="J133" s="111"/>
      <c r="K133" s="111"/>
      <c r="L133" s="111"/>
      <c r="M133" s="112">
        <f t="shared" si="9"/>
        <v>0</v>
      </c>
      <c r="O133" s="92"/>
      <c r="P133" s="6"/>
      <c r="Q133" s="6"/>
      <c r="R133" s="6"/>
    </row>
    <row r="134" spans="1:18" ht="15.75" customHeight="1">
      <c r="A134" s="113"/>
      <c r="B134" s="362" t="s">
        <v>90</v>
      </c>
      <c r="C134" s="110"/>
      <c r="D134" s="110"/>
      <c r="E134" s="110"/>
      <c r="F134" s="110"/>
      <c r="G134" s="110"/>
      <c r="H134" s="110"/>
      <c r="I134" s="110"/>
      <c r="J134" s="110"/>
      <c r="K134" s="110"/>
      <c r="L134" s="110"/>
      <c r="M134" s="112">
        <f t="shared" si="9"/>
        <v>0</v>
      </c>
      <c r="O134" s="92"/>
      <c r="P134" s="6"/>
      <c r="Q134" s="6"/>
      <c r="R134" s="6"/>
    </row>
    <row r="135" spans="1:18" ht="15.75" customHeight="1">
      <c r="A135" s="113"/>
      <c r="B135" s="362" t="s">
        <v>90</v>
      </c>
      <c r="C135" s="110"/>
      <c r="D135" s="110"/>
      <c r="E135" s="110"/>
      <c r="F135" s="110"/>
      <c r="G135" s="110"/>
      <c r="H135" s="110"/>
      <c r="I135" s="110"/>
      <c r="J135" s="110"/>
      <c r="K135" s="110"/>
      <c r="L135" s="110"/>
      <c r="M135" s="112">
        <f t="shared" si="9"/>
        <v>0</v>
      </c>
      <c r="O135" s="92"/>
      <c r="P135" s="6"/>
      <c r="Q135" s="6"/>
      <c r="R135" s="6"/>
    </row>
    <row r="136" spans="1:18" ht="15.75" customHeight="1">
      <c r="A136" s="113"/>
      <c r="B136" s="362" t="s">
        <v>90</v>
      </c>
      <c r="C136" s="110"/>
      <c r="D136" s="110"/>
      <c r="E136" s="110"/>
      <c r="F136" s="110"/>
      <c r="G136" s="110"/>
      <c r="H136" s="110"/>
      <c r="I136" s="110"/>
      <c r="J136" s="110"/>
      <c r="K136" s="110"/>
      <c r="L136" s="110"/>
      <c r="M136" s="112">
        <f t="shared" si="9"/>
        <v>0</v>
      </c>
      <c r="O136" s="92"/>
      <c r="P136" s="6"/>
      <c r="Q136" s="6"/>
      <c r="R136" s="6"/>
    </row>
    <row r="137" spans="1:18" ht="15.75" customHeight="1">
      <c r="A137" s="113"/>
      <c r="B137" s="362" t="s">
        <v>90</v>
      </c>
      <c r="C137" s="110"/>
      <c r="D137" s="110"/>
      <c r="E137" s="110"/>
      <c r="F137" s="110"/>
      <c r="G137" s="110"/>
      <c r="H137" s="110"/>
      <c r="I137" s="110"/>
      <c r="J137" s="110"/>
      <c r="K137" s="110"/>
      <c r="L137" s="110"/>
      <c r="M137" s="112">
        <f t="shared" si="9"/>
        <v>0</v>
      </c>
      <c r="O137" s="92"/>
      <c r="P137" s="6"/>
      <c r="Q137" s="6"/>
      <c r="R137" s="6"/>
    </row>
    <row r="138" spans="1:18" ht="15.75" customHeight="1">
      <c r="A138" s="123"/>
      <c r="B138" s="125" t="s">
        <v>7</v>
      </c>
      <c r="C138" s="112">
        <f t="shared" ref="C138:M138" si="10">SUM(C128:C137)</f>
        <v>0</v>
      </c>
      <c r="D138" s="112">
        <f t="shared" si="10"/>
        <v>0</v>
      </c>
      <c r="E138" s="112">
        <f t="shared" si="10"/>
        <v>0</v>
      </c>
      <c r="F138" s="112">
        <f t="shared" si="10"/>
        <v>0</v>
      </c>
      <c r="G138" s="112">
        <f t="shared" si="10"/>
        <v>0</v>
      </c>
      <c r="H138" s="112">
        <f t="shared" si="10"/>
        <v>0</v>
      </c>
      <c r="I138" s="112">
        <f t="shared" si="10"/>
        <v>0</v>
      </c>
      <c r="J138" s="112">
        <f t="shared" si="10"/>
        <v>0</v>
      </c>
      <c r="K138" s="112">
        <f t="shared" si="10"/>
        <v>0</v>
      </c>
      <c r="L138" s="112">
        <f t="shared" si="10"/>
        <v>0</v>
      </c>
      <c r="M138" s="112">
        <f t="shared" si="10"/>
        <v>0</v>
      </c>
      <c r="O138" s="92"/>
      <c r="P138" s="6"/>
      <c r="Q138" s="6"/>
      <c r="R138" s="6"/>
    </row>
    <row r="139" spans="1:18" ht="15.75" customHeight="1">
      <c r="A139" s="10"/>
      <c r="B139" s="56"/>
      <c r="C139" s="56"/>
      <c r="D139" s="56"/>
      <c r="E139" s="56"/>
      <c r="F139" s="56"/>
      <c r="G139" s="56"/>
      <c r="H139" s="56"/>
      <c r="I139" s="56"/>
      <c r="J139" s="56"/>
      <c r="K139" s="56"/>
      <c r="L139" s="56"/>
      <c r="M139" s="56"/>
      <c r="N139" s="57"/>
      <c r="O139" s="92"/>
      <c r="P139" s="6"/>
      <c r="Q139" s="6"/>
      <c r="R139" s="6"/>
    </row>
    <row r="140" spans="1:18" ht="15.75" customHeight="1">
      <c r="A140" s="5"/>
      <c r="B140" s="6"/>
      <c r="C140" s="6"/>
      <c r="D140" s="6"/>
      <c r="E140" s="6"/>
      <c r="F140" s="6"/>
      <c r="G140" s="6"/>
      <c r="H140" s="6"/>
      <c r="I140" s="6"/>
      <c r="J140" s="6"/>
      <c r="K140" s="6"/>
      <c r="L140" s="6"/>
      <c r="M140" s="6"/>
      <c r="N140" s="9"/>
      <c r="O140" s="92"/>
      <c r="P140" s="6"/>
      <c r="Q140" s="6"/>
      <c r="R140" s="6"/>
    </row>
    <row r="141" spans="1:18" ht="15.75" customHeight="1">
      <c r="A141" s="126"/>
      <c r="B141" s="127"/>
      <c r="C141" s="17"/>
      <c r="D141" s="128"/>
      <c r="E141" s="128"/>
      <c r="F141" s="128"/>
      <c r="G141" s="128"/>
      <c r="H141" s="128"/>
      <c r="I141" s="128"/>
      <c r="J141" s="128"/>
      <c r="K141" s="128"/>
      <c r="L141" s="128"/>
      <c r="M141" s="128"/>
      <c r="N141" s="129"/>
      <c r="O141" s="92"/>
      <c r="P141" s="6"/>
      <c r="Q141" s="6"/>
      <c r="R141" s="6"/>
    </row>
    <row r="142" spans="1:18" ht="79.8" customHeight="1">
      <c r="A142" s="130" t="s">
        <v>69</v>
      </c>
      <c r="B142" s="216" t="s">
        <v>114</v>
      </c>
      <c r="C142" s="258" t="s">
        <v>20</v>
      </c>
      <c r="D142" s="258" t="s">
        <v>21</v>
      </c>
      <c r="E142" s="258" t="s">
        <v>22</v>
      </c>
      <c r="F142" s="258" t="s">
        <v>23</v>
      </c>
      <c r="G142" s="258" t="s">
        <v>24</v>
      </c>
      <c r="H142" s="258" t="s">
        <v>25</v>
      </c>
      <c r="I142" s="258" t="s">
        <v>26</v>
      </c>
      <c r="J142" s="258" t="s">
        <v>27</v>
      </c>
      <c r="K142" s="258" t="s">
        <v>28</v>
      </c>
      <c r="L142" s="258" t="s">
        <v>29</v>
      </c>
      <c r="M142" s="107" t="s">
        <v>7</v>
      </c>
      <c r="O142" s="92"/>
      <c r="P142" s="6"/>
      <c r="Q142" s="6"/>
      <c r="R142" s="6"/>
    </row>
    <row r="143" spans="1:18" ht="15.75" customHeight="1">
      <c r="A143" s="108"/>
      <c r="B143" s="366" t="s">
        <v>70</v>
      </c>
      <c r="C143" s="206"/>
      <c r="D143" s="206"/>
      <c r="E143" s="217"/>
      <c r="F143" s="217"/>
      <c r="G143" s="217"/>
      <c r="H143" s="217"/>
      <c r="I143" s="217"/>
      <c r="J143" s="217"/>
      <c r="K143" s="217"/>
      <c r="L143" s="217"/>
      <c r="M143" s="131">
        <f>SUM(C143:L143)</f>
        <v>0</v>
      </c>
      <c r="O143" s="92"/>
      <c r="P143" s="6"/>
      <c r="Q143" s="6"/>
      <c r="R143" s="6"/>
    </row>
    <row r="144" spans="1:18" ht="15.75" customHeight="1">
      <c r="A144" s="113"/>
      <c r="B144" s="366" t="s">
        <v>104</v>
      </c>
      <c r="C144" s="217"/>
      <c r="D144" s="206"/>
      <c r="E144" s="206"/>
      <c r="F144" s="206"/>
      <c r="G144" s="206"/>
      <c r="H144" s="206"/>
      <c r="I144" s="206"/>
      <c r="J144" s="206"/>
      <c r="K144" s="206"/>
      <c r="L144" s="217"/>
      <c r="M144" s="131">
        <f t="shared" ref="M144:M155" si="11">SUM(C144:L144)</f>
        <v>0</v>
      </c>
      <c r="O144" s="92"/>
      <c r="P144" s="6"/>
      <c r="Q144" s="6"/>
      <c r="R144" s="6"/>
    </row>
    <row r="145" spans="1:18" ht="15.75" customHeight="1">
      <c r="A145" s="113"/>
      <c r="B145" s="366" t="s">
        <v>68</v>
      </c>
      <c r="C145" s="217"/>
      <c r="D145" s="206"/>
      <c r="E145" s="217"/>
      <c r="F145" s="217"/>
      <c r="G145" s="217"/>
      <c r="H145" s="206"/>
      <c r="I145" s="206"/>
      <c r="J145" s="206"/>
      <c r="K145" s="206"/>
      <c r="L145" s="217"/>
      <c r="M145" s="131">
        <f t="shared" si="11"/>
        <v>0</v>
      </c>
      <c r="O145" s="92"/>
      <c r="P145" s="6"/>
      <c r="Q145" s="6"/>
      <c r="R145" s="6"/>
    </row>
    <row r="146" spans="1:18" ht="15.75" customHeight="1">
      <c r="A146" s="113"/>
      <c r="B146" s="366" t="s">
        <v>71</v>
      </c>
      <c r="C146" s="206"/>
      <c r="D146" s="206"/>
      <c r="E146" s="206"/>
      <c r="F146" s="206"/>
      <c r="G146" s="206"/>
      <c r="H146" s="206"/>
      <c r="I146" s="206"/>
      <c r="J146" s="206"/>
      <c r="K146" s="206"/>
      <c r="L146" s="217"/>
      <c r="M146" s="131">
        <f t="shared" si="11"/>
        <v>0</v>
      </c>
      <c r="O146" s="92"/>
      <c r="P146" s="6"/>
      <c r="Q146" s="6"/>
      <c r="R146" s="6"/>
    </row>
    <row r="147" spans="1:18" ht="15.75" customHeight="1">
      <c r="A147" s="113"/>
      <c r="B147" s="366" t="s">
        <v>72</v>
      </c>
      <c r="C147" s="217"/>
      <c r="D147" s="206"/>
      <c r="E147" s="206"/>
      <c r="F147" s="206"/>
      <c r="G147" s="206"/>
      <c r="H147" s="206"/>
      <c r="I147" s="206"/>
      <c r="J147" s="206"/>
      <c r="K147" s="206"/>
      <c r="L147" s="217"/>
      <c r="M147" s="131">
        <f t="shared" si="11"/>
        <v>0</v>
      </c>
      <c r="O147" s="92"/>
      <c r="P147" s="6"/>
      <c r="Q147" s="6"/>
      <c r="R147" s="6"/>
    </row>
    <row r="148" spans="1:18" ht="15.75" customHeight="1">
      <c r="A148" s="132"/>
      <c r="B148" s="366" t="s">
        <v>105</v>
      </c>
      <c r="C148" s="217"/>
      <c r="D148" s="206"/>
      <c r="E148" s="206"/>
      <c r="F148" s="217"/>
      <c r="G148" s="206"/>
      <c r="H148" s="206"/>
      <c r="I148" s="206"/>
      <c r="J148" s="206"/>
      <c r="K148" s="217"/>
      <c r="L148" s="217"/>
      <c r="M148" s="131">
        <f t="shared" si="11"/>
        <v>0</v>
      </c>
      <c r="O148" s="133"/>
      <c r="P148" s="6"/>
      <c r="Q148" s="6"/>
      <c r="R148" s="6"/>
    </row>
    <row r="149" spans="1:18" ht="15.75" customHeight="1">
      <c r="A149" s="132"/>
      <c r="B149" s="366" t="s">
        <v>69</v>
      </c>
      <c r="C149" s="257"/>
      <c r="D149" s="257"/>
      <c r="E149" s="257"/>
      <c r="F149" s="257"/>
      <c r="G149" s="257"/>
      <c r="H149" s="257"/>
      <c r="I149" s="257"/>
      <c r="J149" s="257"/>
      <c r="K149" s="257"/>
      <c r="L149" s="257"/>
      <c r="M149" s="131">
        <f t="shared" si="11"/>
        <v>0</v>
      </c>
      <c r="O149" s="133"/>
      <c r="P149" s="6"/>
      <c r="Q149" s="6"/>
      <c r="R149" s="6"/>
    </row>
    <row r="150" spans="1:18" ht="15.75" customHeight="1">
      <c r="A150" s="132"/>
      <c r="B150" s="366" t="s">
        <v>69</v>
      </c>
      <c r="C150" s="257"/>
      <c r="D150" s="257"/>
      <c r="E150" s="257"/>
      <c r="F150" s="257"/>
      <c r="G150" s="257"/>
      <c r="H150" s="257"/>
      <c r="I150" s="257"/>
      <c r="J150" s="257"/>
      <c r="K150" s="257"/>
      <c r="L150" s="257"/>
      <c r="M150" s="131">
        <f t="shared" si="11"/>
        <v>0</v>
      </c>
      <c r="O150" s="133"/>
      <c r="P150" s="6"/>
      <c r="Q150" s="6"/>
      <c r="R150" s="6"/>
    </row>
    <row r="151" spans="1:18" ht="15.75" customHeight="1">
      <c r="A151" s="132"/>
      <c r="B151" s="366" t="s">
        <v>69</v>
      </c>
      <c r="C151" s="257"/>
      <c r="D151" s="257"/>
      <c r="E151" s="257"/>
      <c r="F151" s="257"/>
      <c r="G151" s="257"/>
      <c r="H151" s="257"/>
      <c r="I151" s="257"/>
      <c r="J151" s="257"/>
      <c r="K151" s="257"/>
      <c r="L151" s="257"/>
      <c r="M151" s="131">
        <f t="shared" si="11"/>
        <v>0</v>
      </c>
      <c r="O151" s="133"/>
      <c r="P151" s="6"/>
      <c r="Q151" s="6"/>
      <c r="R151" s="6"/>
    </row>
    <row r="152" spans="1:18" ht="15.75" customHeight="1">
      <c r="A152" s="132"/>
      <c r="B152" s="366" t="s">
        <v>69</v>
      </c>
      <c r="C152" s="257"/>
      <c r="D152" s="257"/>
      <c r="E152" s="257"/>
      <c r="F152" s="257"/>
      <c r="G152" s="257"/>
      <c r="H152" s="257"/>
      <c r="I152" s="257"/>
      <c r="J152" s="257"/>
      <c r="K152" s="257"/>
      <c r="L152" s="257"/>
      <c r="M152" s="131">
        <f t="shared" si="11"/>
        <v>0</v>
      </c>
      <c r="O152" s="133"/>
      <c r="P152" s="6"/>
      <c r="Q152" s="6"/>
      <c r="R152" s="6"/>
    </row>
    <row r="153" spans="1:18" ht="15.75" customHeight="1">
      <c r="A153" s="132"/>
      <c r="B153" s="366" t="s">
        <v>69</v>
      </c>
      <c r="C153" s="257"/>
      <c r="D153" s="257"/>
      <c r="E153" s="257"/>
      <c r="F153" s="257"/>
      <c r="G153" s="257"/>
      <c r="H153" s="257"/>
      <c r="I153" s="257"/>
      <c r="J153" s="257"/>
      <c r="K153" s="257"/>
      <c r="L153" s="257"/>
      <c r="M153" s="131">
        <f t="shared" si="11"/>
        <v>0</v>
      </c>
      <c r="O153" s="133"/>
      <c r="P153" s="6"/>
      <c r="Q153" s="6"/>
      <c r="R153" s="6"/>
    </row>
    <row r="154" spans="1:18" ht="15.75" customHeight="1">
      <c r="A154" s="132"/>
      <c r="B154" s="366" t="s">
        <v>69</v>
      </c>
      <c r="C154" s="257"/>
      <c r="D154" s="257"/>
      <c r="E154" s="257"/>
      <c r="F154" s="257"/>
      <c r="G154" s="257"/>
      <c r="H154" s="257"/>
      <c r="I154" s="257"/>
      <c r="J154" s="257"/>
      <c r="K154" s="257"/>
      <c r="L154" s="257"/>
      <c r="M154" s="131">
        <f t="shared" si="11"/>
        <v>0</v>
      </c>
      <c r="O154" s="133"/>
      <c r="P154" s="6"/>
      <c r="Q154" s="6"/>
      <c r="R154" s="6"/>
    </row>
    <row r="155" spans="1:18" ht="15.75" customHeight="1">
      <c r="A155" s="123"/>
      <c r="B155" s="125" t="s">
        <v>7</v>
      </c>
      <c r="C155" s="134">
        <f>SUM(C143:C154)</f>
        <v>0</v>
      </c>
      <c r="D155" s="134">
        <f t="shared" ref="D155:L155" si="12">SUM(D143:D154)</f>
        <v>0</v>
      </c>
      <c r="E155" s="134">
        <f t="shared" si="12"/>
        <v>0</v>
      </c>
      <c r="F155" s="134">
        <f t="shared" si="12"/>
        <v>0</v>
      </c>
      <c r="G155" s="134">
        <f t="shared" si="12"/>
        <v>0</v>
      </c>
      <c r="H155" s="134">
        <f t="shared" si="12"/>
        <v>0</v>
      </c>
      <c r="I155" s="134">
        <f t="shared" si="12"/>
        <v>0</v>
      </c>
      <c r="J155" s="134">
        <f t="shared" si="12"/>
        <v>0</v>
      </c>
      <c r="K155" s="134">
        <f t="shared" si="12"/>
        <v>0</v>
      </c>
      <c r="L155" s="134">
        <f t="shared" si="12"/>
        <v>0</v>
      </c>
      <c r="M155" s="131">
        <f t="shared" si="11"/>
        <v>0</v>
      </c>
      <c r="O155" s="133"/>
      <c r="P155" s="6"/>
      <c r="Q155" s="6"/>
      <c r="R155" s="6"/>
    </row>
    <row r="156" spans="1:18" ht="15.75" customHeight="1">
      <c r="A156" s="10"/>
      <c r="B156" s="56"/>
      <c r="C156" s="56"/>
      <c r="N156" s="56"/>
      <c r="O156" s="57"/>
      <c r="P156" s="6"/>
      <c r="Q156" s="6"/>
      <c r="R156" s="6"/>
    </row>
    <row r="157" spans="1:18" ht="15.75" customHeight="1">
      <c r="A157" s="5"/>
      <c r="B157" s="6"/>
      <c r="C157" s="6"/>
      <c r="D157" s="6"/>
      <c r="E157" s="6"/>
      <c r="F157" s="6"/>
      <c r="G157" s="6"/>
      <c r="H157" s="6"/>
      <c r="I157" s="6"/>
      <c r="J157" s="6"/>
      <c r="K157" s="6"/>
      <c r="L157" s="6"/>
      <c r="M157" s="6"/>
      <c r="N157" s="6"/>
      <c r="O157" s="9"/>
      <c r="P157" s="6"/>
      <c r="Q157" s="6"/>
      <c r="R157" s="6"/>
    </row>
    <row r="158" spans="1:18" ht="15.75" customHeight="1">
      <c r="A158" s="126"/>
      <c r="B158" s="127"/>
      <c r="C158" s="17"/>
      <c r="D158" s="135"/>
      <c r="E158" s="135"/>
      <c r="F158" s="135"/>
      <c r="G158" s="135"/>
      <c r="H158" s="135"/>
      <c r="I158" s="135"/>
      <c r="J158" s="135"/>
      <c r="K158" s="135"/>
      <c r="L158" s="135"/>
      <c r="M158" s="135"/>
      <c r="N158" s="135"/>
      <c r="O158" s="51"/>
      <c r="P158" s="6"/>
      <c r="Q158" s="6"/>
      <c r="R158" s="6"/>
    </row>
    <row r="159" spans="1:18" ht="77.400000000000006" customHeight="1">
      <c r="A159" s="130" t="s">
        <v>73</v>
      </c>
      <c r="B159" s="216" t="s">
        <v>74</v>
      </c>
      <c r="C159" s="105" t="s">
        <v>56</v>
      </c>
      <c r="D159" s="106" t="s">
        <v>20</v>
      </c>
      <c r="E159" s="106" t="s">
        <v>21</v>
      </c>
      <c r="F159" s="106" t="s">
        <v>22</v>
      </c>
      <c r="G159" s="106" t="s">
        <v>23</v>
      </c>
      <c r="H159" s="106" t="s">
        <v>24</v>
      </c>
      <c r="I159" s="106" t="s">
        <v>25</v>
      </c>
      <c r="J159" s="106" t="s">
        <v>26</v>
      </c>
      <c r="K159" s="106" t="s">
        <v>27</v>
      </c>
      <c r="L159" s="106" t="s">
        <v>28</v>
      </c>
      <c r="M159" s="106" t="s">
        <v>29</v>
      </c>
      <c r="N159" s="107" t="s">
        <v>7</v>
      </c>
      <c r="O159" s="97"/>
      <c r="P159" s="6"/>
      <c r="Q159" s="6"/>
      <c r="R159" s="6"/>
    </row>
    <row r="160" spans="1:18" ht="15.75" customHeight="1">
      <c r="A160" s="108"/>
      <c r="B160" s="109"/>
      <c r="C160" s="362" t="s">
        <v>75</v>
      </c>
      <c r="D160" s="84"/>
      <c r="E160" s="84"/>
      <c r="F160" s="84"/>
      <c r="G160" s="84"/>
      <c r="H160" s="84"/>
      <c r="I160" s="84"/>
      <c r="J160" s="84"/>
      <c r="K160" s="84"/>
      <c r="L160" s="84"/>
      <c r="M160" s="84"/>
      <c r="N160" s="112">
        <f t="shared" ref="N160:N168" si="13">SUM(D160:M160)</f>
        <v>0</v>
      </c>
      <c r="O160" s="92"/>
      <c r="P160" s="6"/>
      <c r="Q160" s="6"/>
      <c r="R160" s="6"/>
    </row>
    <row r="161" spans="1:35" ht="15.75" customHeight="1">
      <c r="A161" s="113"/>
      <c r="B161" s="114"/>
      <c r="C161" s="362" t="s">
        <v>76</v>
      </c>
      <c r="D161" s="84"/>
      <c r="E161" s="84"/>
      <c r="F161" s="84"/>
      <c r="G161" s="84"/>
      <c r="H161" s="84"/>
      <c r="I161" s="84"/>
      <c r="J161" s="84"/>
      <c r="K161" s="84"/>
      <c r="L161" s="84"/>
      <c r="M161" s="84"/>
      <c r="N161" s="112">
        <f t="shared" si="13"/>
        <v>0</v>
      </c>
      <c r="O161" s="92"/>
      <c r="P161" s="6"/>
      <c r="Q161" s="6"/>
      <c r="R161" s="6"/>
    </row>
    <row r="162" spans="1:35" ht="15.75" customHeight="1">
      <c r="A162" s="136"/>
      <c r="B162" s="137"/>
      <c r="C162" s="367" t="s">
        <v>77</v>
      </c>
      <c r="D162" s="84"/>
      <c r="E162" s="84"/>
      <c r="F162" s="84"/>
      <c r="G162" s="84"/>
      <c r="H162" s="84"/>
      <c r="I162" s="84"/>
      <c r="J162" s="84"/>
      <c r="K162" s="84"/>
      <c r="L162" s="84"/>
      <c r="M162" s="84"/>
      <c r="N162" s="112">
        <f t="shared" si="13"/>
        <v>0</v>
      </c>
      <c r="O162" s="92"/>
      <c r="P162" s="6"/>
      <c r="Q162" s="6"/>
      <c r="R162" s="6"/>
    </row>
    <row r="163" spans="1:35" ht="15.75" customHeight="1">
      <c r="A163" s="136"/>
      <c r="B163" s="137"/>
      <c r="C163" s="368" t="s">
        <v>106</v>
      </c>
      <c r="D163" s="218"/>
      <c r="E163" s="140"/>
      <c r="F163" s="140"/>
      <c r="G163" s="140"/>
      <c r="H163" s="140"/>
      <c r="I163" s="140"/>
      <c r="J163" s="140"/>
      <c r="K163" s="140"/>
      <c r="L163" s="140"/>
      <c r="M163" s="140"/>
      <c r="N163" s="112">
        <f t="shared" si="13"/>
        <v>0</v>
      </c>
      <c r="O163" s="92"/>
      <c r="P163" s="6"/>
      <c r="Q163" s="6"/>
      <c r="R163" s="6"/>
    </row>
    <row r="164" spans="1:35" ht="15.75" customHeight="1">
      <c r="A164" s="138"/>
      <c r="B164" s="139"/>
      <c r="C164" s="369" t="s">
        <v>115</v>
      </c>
      <c r="D164" s="219"/>
      <c r="E164" s="219"/>
      <c r="F164" s="219"/>
      <c r="G164" s="219"/>
      <c r="H164" s="219"/>
      <c r="I164" s="219"/>
      <c r="J164" s="219"/>
      <c r="K164" s="219"/>
      <c r="L164" s="219"/>
      <c r="M164" s="219"/>
      <c r="N164" s="112">
        <f t="shared" si="13"/>
        <v>0</v>
      </c>
      <c r="O164" s="133"/>
      <c r="P164" s="6"/>
      <c r="Q164" s="6"/>
      <c r="R164" s="6"/>
    </row>
    <row r="165" spans="1:35" ht="15.75" customHeight="1">
      <c r="A165" s="138"/>
      <c r="B165" s="139"/>
      <c r="C165" s="369" t="s">
        <v>115</v>
      </c>
      <c r="D165" s="219"/>
      <c r="E165" s="219"/>
      <c r="F165" s="219"/>
      <c r="G165" s="219"/>
      <c r="H165" s="219"/>
      <c r="I165" s="219"/>
      <c r="J165" s="219"/>
      <c r="K165" s="219"/>
      <c r="L165" s="219"/>
      <c r="M165" s="219"/>
      <c r="N165" s="112">
        <f t="shared" si="13"/>
        <v>0</v>
      </c>
      <c r="O165" s="133"/>
      <c r="P165" s="6"/>
      <c r="Q165" s="6"/>
      <c r="R165" s="6"/>
    </row>
    <row r="166" spans="1:35" ht="15.75" customHeight="1">
      <c r="A166" s="138"/>
      <c r="B166" s="139"/>
      <c r="C166" s="369" t="s">
        <v>115</v>
      </c>
      <c r="D166" s="219"/>
      <c r="E166" s="219"/>
      <c r="F166" s="219"/>
      <c r="G166" s="219"/>
      <c r="H166" s="219"/>
      <c r="I166" s="219"/>
      <c r="J166" s="219"/>
      <c r="K166" s="219"/>
      <c r="L166" s="219"/>
      <c r="M166" s="219"/>
      <c r="N166" s="112">
        <f t="shared" si="13"/>
        <v>0</v>
      </c>
      <c r="O166" s="133"/>
      <c r="P166" s="6"/>
      <c r="Q166" s="6"/>
      <c r="R166" s="6"/>
    </row>
    <row r="167" spans="1:35" ht="15.75" customHeight="1">
      <c r="A167" s="138"/>
      <c r="B167" s="139"/>
      <c r="C167" s="369" t="s">
        <v>115</v>
      </c>
      <c r="D167" s="219"/>
      <c r="E167" s="219"/>
      <c r="F167" s="219"/>
      <c r="G167" s="219"/>
      <c r="H167" s="219"/>
      <c r="I167" s="219"/>
      <c r="J167" s="219"/>
      <c r="K167" s="219"/>
      <c r="L167" s="219"/>
      <c r="M167" s="219"/>
      <c r="N167" s="112">
        <f t="shared" si="13"/>
        <v>0</v>
      </c>
      <c r="O167" s="133"/>
      <c r="P167" s="6"/>
      <c r="Q167" s="6"/>
      <c r="R167" s="6"/>
    </row>
    <row r="168" spans="1:35" ht="15.75" customHeight="1">
      <c r="A168" s="123"/>
      <c r="B168" s="124"/>
      <c r="C168" s="141" t="s">
        <v>7</v>
      </c>
      <c r="D168" s="142">
        <f>SUM(D160:D167)</f>
        <v>0</v>
      </c>
      <c r="E168" s="142">
        <f t="shared" ref="E168:M168" si="14">SUM(E160:E167)</f>
        <v>0</v>
      </c>
      <c r="F168" s="142">
        <f t="shared" si="14"/>
        <v>0</v>
      </c>
      <c r="G168" s="142">
        <f t="shared" si="14"/>
        <v>0</v>
      </c>
      <c r="H168" s="142">
        <f t="shared" si="14"/>
        <v>0</v>
      </c>
      <c r="I168" s="142">
        <f t="shared" si="14"/>
        <v>0</v>
      </c>
      <c r="J168" s="142">
        <f t="shared" si="14"/>
        <v>0</v>
      </c>
      <c r="K168" s="142">
        <f t="shared" si="14"/>
        <v>0</v>
      </c>
      <c r="L168" s="142">
        <f t="shared" si="14"/>
        <v>0</v>
      </c>
      <c r="M168" s="142">
        <f t="shared" si="14"/>
        <v>0</v>
      </c>
      <c r="N168" s="112">
        <f t="shared" si="13"/>
        <v>0</v>
      </c>
      <c r="O168" s="133"/>
      <c r="P168" s="6"/>
      <c r="Q168" s="6"/>
      <c r="R168" s="6"/>
    </row>
    <row r="169" spans="1:35" ht="15.75" customHeight="1">
      <c r="A169" s="6"/>
      <c r="B169" s="6"/>
      <c r="C169" s="56"/>
      <c r="D169" s="56"/>
      <c r="E169" s="56"/>
      <c r="F169" s="56"/>
      <c r="G169" s="56"/>
      <c r="H169" s="56"/>
      <c r="I169" s="56"/>
      <c r="J169" s="56"/>
      <c r="K169" s="56"/>
      <c r="L169" s="56"/>
      <c r="M169" s="56"/>
      <c r="N169" s="56"/>
      <c r="O169" s="6"/>
      <c r="P169" s="6"/>
      <c r="Q169" s="6"/>
      <c r="R169" s="6"/>
    </row>
    <row r="170" spans="1:35" ht="15.75" customHeight="1">
      <c r="A170" s="6"/>
      <c r="B170" s="6"/>
      <c r="C170" s="6"/>
      <c r="D170" s="6"/>
      <c r="E170" s="6"/>
      <c r="F170" s="6"/>
      <c r="G170" s="6"/>
      <c r="H170" s="6"/>
      <c r="I170" s="6"/>
      <c r="J170" s="6"/>
      <c r="K170" s="6"/>
      <c r="L170" s="6"/>
      <c r="M170" s="6"/>
      <c r="N170" s="6"/>
      <c r="O170" s="6"/>
      <c r="P170" s="6"/>
      <c r="Q170" s="6"/>
      <c r="R170" s="6"/>
    </row>
    <row r="171" spans="1:35" ht="15.75" customHeight="1">
      <c r="A171" s="6"/>
      <c r="B171" s="6"/>
      <c r="C171" s="6"/>
      <c r="D171" s="6"/>
      <c r="E171" s="6"/>
      <c r="F171" s="6"/>
      <c r="G171" s="6"/>
      <c r="H171" s="6"/>
      <c r="I171" s="6"/>
      <c r="J171" s="6"/>
      <c r="K171" s="6"/>
      <c r="L171" s="6"/>
      <c r="M171" s="6"/>
      <c r="N171" s="6"/>
      <c r="O171" s="6"/>
      <c r="P171" s="6"/>
      <c r="Q171" s="6"/>
      <c r="R171" s="6"/>
    </row>
    <row r="172" spans="1:35" ht="15.75" customHeight="1">
      <c r="A172" s="6"/>
      <c r="B172" s="6"/>
      <c r="C172" s="6"/>
      <c r="D172" s="6"/>
      <c r="E172" s="6"/>
      <c r="F172" s="6"/>
      <c r="G172" s="6"/>
      <c r="H172" s="6"/>
      <c r="I172" s="6"/>
      <c r="J172" s="6"/>
      <c r="K172" s="6"/>
      <c r="L172" s="6"/>
      <c r="M172" s="6"/>
      <c r="N172" s="6"/>
      <c r="O172" s="6"/>
      <c r="P172" s="6"/>
      <c r="Q172" s="6"/>
      <c r="R172" s="6"/>
    </row>
    <row r="173" spans="1:35" ht="15.75" customHeight="1"/>
    <row r="174" spans="1:35" ht="15.75" customHeight="1"/>
    <row r="175" spans="1:35" ht="15.75" customHeight="1">
      <c r="A175" s="180" t="s">
        <v>78</v>
      </c>
      <c r="B175" s="180" t="s">
        <v>79</v>
      </c>
      <c r="C175" s="180"/>
      <c r="D175" s="180"/>
      <c r="E175" s="163"/>
      <c r="F175" s="163"/>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row>
    <row r="176" spans="1:35" ht="115.8" customHeight="1">
      <c r="A176" s="177" t="s">
        <v>91</v>
      </c>
      <c r="B176" s="177" t="s">
        <v>92</v>
      </c>
      <c r="C176" s="98" t="s">
        <v>93</v>
      </c>
      <c r="D176" s="66" t="s">
        <v>89</v>
      </c>
      <c r="E176" s="98" t="s">
        <v>94</v>
      </c>
      <c r="F176" s="98" t="s">
        <v>95</v>
      </c>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row>
    <row r="177" spans="1:35" ht="15.75" customHeight="1">
      <c r="A177" s="183"/>
      <c r="B177" s="184"/>
      <c r="C177" s="185"/>
      <c r="D177" s="106" t="s">
        <v>20</v>
      </c>
      <c r="E177" s="185">
        <f t="shared" ref="E177:E186" si="15">G30</f>
        <v>0</v>
      </c>
      <c r="F177" s="185">
        <f>(C177*E177)/(60)/(6.5)</f>
        <v>0</v>
      </c>
      <c r="G177" s="145"/>
      <c r="H177" s="145"/>
      <c r="I177" s="145"/>
      <c r="J177" s="145"/>
      <c r="K177" s="145"/>
      <c r="L177" s="145"/>
      <c r="M177" s="145"/>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45"/>
    </row>
    <row r="178" spans="1:35" ht="15.75" customHeight="1">
      <c r="A178" s="154"/>
      <c r="B178" s="154"/>
      <c r="C178" s="57"/>
      <c r="D178" s="106" t="s">
        <v>21</v>
      </c>
      <c r="E178" s="185">
        <f t="shared" si="15"/>
        <v>0</v>
      </c>
      <c r="F178" s="185">
        <f>(C177*E178)/(60)/(6.5)</f>
        <v>0</v>
      </c>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row>
    <row r="179" spans="1:35" ht="15.75" customHeight="1">
      <c r="A179" s="154"/>
      <c r="B179" s="154"/>
      <c r="C179" s="9"/>
      <c r="D179" s="106" t="s">
        <v>22</v>
      </c>
      <c r="E179" s="185">
        <f t="shared" si="15"/>
        <v>0</v>
      </c>
      <c r="F179" s="185">
        <f>(C177*E179)/(60)/(6.5)</f>
        <v>0</v>
      </c>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row>
    <row r="180" spans="1:35" ht="15.75" customHeight="1">
      <c r="A180" s="154"/>
      <c r="B180" s="154"/>
      <c r="C180" s="9"/>
      <c r="D180" s="106" t="s">
        <v>23</v>
      </c>
      <c r="E180" s="185">
        <f t="shared" si="15"/>
        <v>0</v>
      </c>
      <c r="F180" s="185">
        <f>(C177*E180)/(60)/(6.5)</f>
        <v>0</v>
      </c>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row>
    <row r="181" spans="1:35" ht="15.75" customHeight="1">
      <c r="A181" s="154"/>
      <c r="B181" s="154"/>
      <c r="C181" s="9"/>
      <c r="D181" s="106" t="s">
        <v>24</v>
      </c>
      <c r="E181" s="185">
        <f t="shared" si="15"/>
        <v>0</v>
      </c>
      <c r="F181" s="185">
        <f>(C177*E181)/(60)/(6.5)</f>
        <v>0</v>
      </c>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row>
    <row r="182" spans="1:35" ht="15.75" customHeight="1">
      <c r="A182" s="154"/>
      <c r="B182" s="154"/>
      <c r="C182" s="9"/>
      <c r="D182" s="106" t="s">
        <v>25</v>
      </c>
      <c r="E182" s="185">
        <f t="shared" si="15"/>
        <v>0</v>
      </c>
      <c r="F182" s="185">
        <f>(C177*E182)/(60)/(6.5)</f>
        <v>0</v>
      </c>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row>
    <row r="183" spans="1:35" ht="15.75" customHeight="1">
      <c r="A183" s="154"/>
      <c r="B183" s="154"/>
      <c r="C183" s="9"/>
      <c r="D183" s="106" t="s">
        <v>26</v>
      </c>
      <c r="E183" s="185">
        <f t="shared" si="15"/>
        <v>0</v>
      </c>
      <c r="F183" s="185">
        <f>(C177*E183)/(60)/(6.5)</f>
        <v>0</v>
      </c>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45"/>
    </row>
    <row r="184" spans="1:35" ht="15.75" customHeight="1">
      <c r="A184" s="154"/>
      <c r="B184" s="154"/>
      <c r="C184" s="9"/>
      <c r="D184" s="106" t="s">
        <v>27</v>
      </c>
      <c r="E184" s="185">
        <f t="shared" si="15"/>
        <v>0</v>
      </c>
      <c r="F184" s="185">
        <f>(C177*E184)/(60)/(6.5)</f>
        <v>0</v>
      </c>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row>
    <row r="185" spans="1:35" ht="15.75" customHeight="1">
      <c r="A185" s="154"/>
      <c r="B185" s="154"/>
      <c r="C185" s="9"/>
      <c r="D185" s="106" t="s">
        <v>28</v>
      </c>
      <c r="E185" s="185">
        <f t="shared" si="15"/>
        <v>0</v>
      </c>
      <c r="F185" s="185">
        <f>(C177*E185)/(60)/(6.5)</f>
        <v>0</v>
      </c>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45"/>
    </row>
    <row r="186" spans="1:35" ht="15.75" customHeight="1">
      <c r="A186" s="154"/>
      <c r="B186" s="154"/>
      <c r="C186" s="9"/>
      <c r="D186" s="106" t="s">
        <v>29</v>
      </c>
      <c r="E186" s="185">
        <f t="shared" si="15"/>
        <v>0</v>
      </c>
      <c r="F186" s="185">
        <f>(C177*E186)/(60)/(6.5)</f>
        <v>0</v>
      </c>
      <c r="G186" s="145"/>
      <c r="H186" s="145"/>
      <c r="I186" s="145"/>
      <c r="J186" s="145"/>
      <c r="K186" s="145"/>
      <c r="L186" s="145"/>
      <c r="M186" s="145"/>
      <c r="N186" s="145"/>
      <c r="O186" s="145"/>
      <c r="P186" s="145"/>
      <c r="Q186" s="145"/>
      <c r="R186" s="145"/>
      <c r="S186" s="145"/>
      <c r="T186" s="145"/>
      <c r="U186" s="145"/>
      <c r="V186" s="145"/>
      <c r="W186" s="145"/>
      <c r="X186" s="145"/>
      <c r="Y186" s="145"/>
      <c r="Z186" s="145"/>
      <c r="AA186" s="145"/>
      <c r="AB186" s="145"/>
      <c r="AC186" s="145"/>
      <c r="AD186" s="145"/>
      <c r="AE186" s="145"/>
      <c r="AF186" s="145"/>
      <c r="AG186" s="145"/>
      <c r="AH186" s="145"/>
      <c r="AI186" s="145"/>
    </row>
    <row r="187" spans="1:35" ht="15.75" customHeight="1"/>
    <row r="188" spans="1:35" ht="15.75" customHeight="1"/>
    <row r="189" spans="1:35" ht="15.75" customHeight="1"/>
    <row r="190" spans="1:35" ht="15.75" customHeight="1"/>
    <row r="191" spans="1:35" ht="15.75" customHeight="1"/>
    <row r="192" spans="1:35"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sheetData>
  <mergeCells count="3">
    <mergeCell ref="L43:L46"/>
    <mergeCell ref="L57:L58"/>
    <mergeCell ref="L71:L72"/>
  </mergeCells>
  <phoneticPr fontId="40"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E1FC7-7588-4F34-91A3-0D0C48531B9F}">
  <dimension ref="A1:AI30"/>
  <sheetViews>
    <sheetView workbookViewId="0">
      <selection activeCell="F3" sqref="F3:F12"/>
    </sheetView>
  </sheetViews>
  <sheetFormatPr defaultRowHeight="13.2"/>
  <cols>
    <col min="2" max="4" width="19.5546875" customWidth="1"/>
    <col min="5" max="8" width="16.5546875" customWidth="1"/>
    <col min="19" max="21" width="12" customWidth="1"/>
  </cols>
  <sheetData>
    <row r="1" spans="1:35" ht="15.75" customHeight="1">
      <c r="A1" s="143"/>
      <c r="B1" s="143"/>
      <c r="C1" s="143"/>
      <c r="D1" s="143"/>
      <c r="E1" s="144"/>
      <c r="F1" s="144"/>
      <c r="G1" s="144"/>
      <c r="H1" s="144"/>
      <c r="I1" s="145"/>
      <c r="J1" s="145"/>
      <c r="K1" s="145"/>
      <c r="L1" s="145"/>
      <c r="M1" s="145"/>
      <c r="N1" s="145"/>
      <c r="O1" s="145"/>
      <c r="P1" s="145"/>
      <c r="Q1" s="145"/>
      <c r="R1" s="144"/>
      <c r="S1" s="144"/>
      <c r="T1" s="144"/>
      <c r="U1" s="144"/>
      <c r="W1" s="145"/>
      <c r="X1" s="145"/>
      <c r="Y1" s="145"/>
      <c r="Z1" s="145"/>
      <c r="AA1" s="145"/>
      <c r="AB1" s="145"/>
      <c r="AC1" s="145"/>
      <c r="AD1" s="145"/>
      <c r="AE1" s="145"/>
      <c r="AF1" s="145"/>
      <c r="AG1" s="145"/>
      <c r="AH1" s="145"/>
      <c r="AI1" s="145"/>
    </row>
    <row r="2" spans="1:35" ht="97.8" customHeight="1">
      <c r="A2" s="143" t="s">
        <v>30</v>
      </c>
      <c r="B2" s="345" t="s">
        <v>191</v>
      </c>
      <c r="C2" s="146" t="s">
        <v>192</v>
      </c>
      <c r="D2" s="146" t="s">
        <v>193</v>
      </c>
      <c r="E2" s="147" t="s">
        <v>30</v>
      </c>
      <c r="F2" s="263" t="s">
        <v>32</v>
      </c>
      <c r="G2" s="264" t="s">
        <v>33</v>
      </c>
      <c r="H2" s="264" t="s">
        <v>34</v>
      </c>
      <c r="I2" s="145"/>
      <c r="J2" s="145"/>
      <c r="K2" s="145"/>
      <c r="L2" s="145"/>
      <c r="M2" s="145"/>
      <c r="N2" s="145"/>
      <c r="O2" s="145"/>
      <c r="P2" s="145"/>
      <c r="Q2" s="145"/>
      <c r="R2" s="143" t="s">
        <v>30</v>
      </c>
      <c r="S2" s="263" t="s">
        <v>32</v>
      </c>
      <c r="T2" s="264" t="s">
        <v>33</v>
      </c>
      <c r="U2" s="264" t="s">
        <v>34</v>
      </c>
      <c r="W2" s="145"/>
      <c r="X2" s="145"/>
      <c r="Y2" s="145"/>
      <c r="Z2" s="145"/>
      <c r="AA2" s="145"/>
      <c r="AB2" s="145"/>
      <c r="AC2" s="145"/>
      <c r="AD2" s="145"/>
      <c r="AE2" s="145"/>
      <c r="AF2" s="145"/>
      <c r="AG2" s="145"/>
      <c r="AH2" s="145"/>
      <c r="AI2" s="145"/>
    </row>
    <row r="3" spans="1:35" ht="15.75" customHeight="1">
      <c r="A3" s="148"/>
      <c r="B3" s="56"/>
      <c r="C3" s="56"/>
      <c r="D3" s="57"/>
      <c r="E3" s="149" t="s">
        <v>20</v>
      </c>
      <c r="F3" s="315" t="e">
        <f>('Enter Data'!D30/'Enter Data'!$D17)/('Enter Data'!$D$4)*100</f>
        <v>#DIV/0!</v>
      </c>
      <c r="G3" s="315" t="e">
        <f>('Enter Data'!E30/'Enter Data'!$D17)/('Enter Data'!$D$4)*100</f>
        <v>#DIV/0!</v>
      </c>
      <c r="H3" s="315" t="e">
        <f>('Enter Data'!F30/'Enter Data'!$D17)/('Enter Data'!$D$4)*100</f>
        <v>#DIV/0!</v>
      </c>
      <c r="I3" s="145"/>
      <c r="J3" s="145"/>
      <c r="K3" s="145"/>
      <c r="L3" s="145"/>
      <c r="M3" s="145"/>
      <c r="N3" s="145"/>
      <c r="O3" s="145"/>
      <c r="P3" s="145"/>
      <c r="Q3" s="145"/>
      <c r="R3" s="159" t="s">
        <v>180</v>
      </c>
      <c r="S3" s="320" t="e">
        <f>$F13</f>
        <v>#DIV/0!</v>
      </c>
      <c r="T3" s="320" t="e">
        <f>G13</f>
        <v>#DIV/0!</v>
      </c>
      <c r="U3" s="320" t="e">
        <f>H13</f>
        <v>#DIV/0!</v>
      </c>
      <c r="W3" s="145"/>
      <c r="X3" s="145"/>
      <c r="Y3" s="145"/>
      <c r="Z3" s="145"/>
      <c r="AA3" s="145"/>
      <c r="AB3" s="145"/>
      <c r="AC3" s="145"/>
      <c r="AD3" s="145"/>
      <c r="AE3" s="145"/>
      <c r="AF3" s="145"/>
      <c r="AG3" s="145"/>
      <c r="AH3" s="145"/>
      <c r="AI3" s="145"/>
    </row>
    <row r="4" spans="1:35" ht="15.75" customHeight="1">
      <c r="A4" s="150"/>
      <c r="B4" s="6"/>
      <c r="C4" s="151"/>
      <c r="D4" s="152"/>
      <c r="E4" s="149" t="s">
        <v>80</v>
      </c>
      <c r="F4" s="315" t="e">
        <f>('Enter Data'!D31/'Enter Data'!$D18)/('Enter Data'!$D$4)*100</f>
        <v>#DIV/0!</v>
      </c>
      <c r="G4" s="315" t="e">
        <f>('Enter Data'!E31/'Enter Data'!$D18)/('Enter Data'!$D$4)*100</f>
        <v>#DIV/0!</v>
      </c>
      <c r="H4" s="315" t="e">
        <f>('Enter Data'!F31/'Enter Data'!$D18)/('Enter Data'!$D$4)*100</f>
        <v>#DIV/0!</v>
      </c>
      <c r="I4" s="145"/>
      <c r="J4" s="145"/>
      <c r="K4" s="145"/>
      <c r="L4" s="145"/>
      <c r="M4" s="145"/>
      <c r="N4" s="145"/>
      <c r="O4" s="145"/>
      <c r="P4" s="145"/>
      <c r="Q4" s="145"/>
      <c r="R4" s="159" t="s">
        <v>82</v>
      </c>
      <c r="S4" s="320" t="e">
        <f>$F14</f>
        <v>#DIV/0!</v>
      </c>
      <c r="T4" s="321" t="e">
        <f>G14</f>
        <v>#DIV/0!</v>
      </c>
      <c r="U4" s="321" t="e">
        <f>H14</f>
        <v>#DIV/0!</v>
      </c>
      <c r="W4" s="145"/>
      <c r="X4" s="145"/>
      <c r="Y4" s="145"/>
      <c r="Z4" s="145"/>
      <c r="AA4" s="145"/>
      <c r="AB4" s="145"/>
      <c r="AC4" s="145"/>
      <c r="AD4" s="145"/>
      <c r="AE4" s="145"/>
      <c r="AF4" s="145"/>
      <c r="AG4" s="145"/>
      <c r="AH4" s="145"/>
      <c r="AI4" s="145"/>
    </row>
    <row r="5" spans="1:35" ht="15.75" customHeight="1">
      <c r="A5" s="150"/>
      <c r="B5" s="154"/>
      <c r="C5" s="154"/>
      <c r="D5" s="155"/>
      <c r="E5" s="149" t="s">
        <v>22</v>
      </c>
      <c r="F5" s="315" t="e">
        <f>('Enter Data'!D32/'Enter Data'!$D19)/('Enter Data'!$D$4)*100</f>
        <v>#DIV/0!</v>
      </c>
      <c r="G5" s="315" t="e">
        <f>('Enter Data'!E32/'Enter Data'!$D19)/('Enter Data'!$D$4)*100</f>
        <v>#DIV/0!</v>
      </c>
      <c r="H5" s="315" t="e">
        <f>('Enter Data'!F32/'Enter Data'!$D19)/('Enter Data'!$D$4)*100</f>
        <v>#DIV/0!</v>
      </c>
      <c r="I5" s="145"/>
      <c r="J5" s="145"/>
      <c r="K5" s="145"/>
      <c r="L5" s="145"/>
      <c r="M5" s="145"/>
      <c r="N5" s="145"/>
      <c r="O5" s="145"/>
      <c r="P5" s="145"/>
      <c r="Q5" s="145"/>
      <c r="S5" s="153"/>
      <c r="T5" s="153"/>
      <c r="U5" s="153"/>
      <c r="W5" s="145"/>
      <c r="X5" s="145"/>
      <c r="Y5" s="145"/>
      <c r="Z5" s="145"/>
      <c r="AA5" s="145"/>
      <c r="AB5" s="145"/>
      <c r="AC5" s="145"/>
      <c r="AD5" s="145"/>
      <c r="AE5" s="145"/>
      <c r="AF5" s="145"/>
      <c r="AG5" s="145"/>
      <c r="AH5" s="145"/>
      <c r="AI5" s="145"/>
    </row>
    <row r="6" spans="1:35" ht="15.75" customHeight="1">
      <c r="A6" s="150"/>
      <c r="B6" s="154"/>
      <c r="C6" s="154"/>
      <c r="D6" s="155"/>
      <c r="E6" s="149" t="s">
        <v>23</v>
      </c>
      <c r="F6" s="315" t="e">
        <f>('Enter Data'!D33/'Enter Data'!$D20)/('Enter Data'!$D$4)*100</f>
        <v>#DIV/0!</v>
      </c>
      <c r="G6" s="315" t="e">
        <f>('Enter Data'!E33/'Enter Data'!$D20)/('Enter Data'!$D$4)*100</f>
        <v>#DIV/0!</v>
      </c>
      <c r="H6" s="315" t="e">
        <f>('Enter Data'!F33/'Enter Data'!$D20)/('Enter Data'!$D$4)*100</f>
        <v>#DIV/0!</v>
      </c>
      <c r="I6" s="145"/>
      <c r="J6" s="145"/>
      <c r="K6" s="145"/>
      <c r="L6" s="145"/>
      <c r="M6" s="145"/>
      <c r="N6" s="145"/>
      <c r="O6" s="145"/>
      <c r="P6" s="145"/>
      <c r="Q6" s="145"/>
      <c r="S6" s="153"/>
      <c r="T6" s="153"/>
      <c r="U6" s="153"/>
      <c r="W6" s="145"/>
      <c r="X6" s="145"/>
      <c r="Y6" s="145"/>
      <c r="Z6" s="145"/>
      <c r="AA6" s="145"/>
      <c r="AB6" s="145"/>
      <c r="AC6" s="145"/>
      <c r="AD6" s="145"/>
      <c r="AE6" s="145"/>
      <c r="AF6" s="145"/>
      <c r="AG6" s="145"/>
      <c r="AH6" s="145"/>
      <c r="AI6" s="145"/>
    </row>
    <row r="7" spans="1:35" ht="15.75" customHeight="1">
      <c r="A7" s="150"/>
      <c r="B7" s="154"/>
      <c r="C7" s="154"/>
      <c r="D7" s="155"/>
      <c r="E7" s="149" t="s">
        <v>24</v>
      </c>
      <c r="F7" s="315" t="e">
        <f>('Enter Data'!D34/'Enter Data'!$D21)/('Enter Data'!$D$4)*100</f>
        <v>#DIV/0!</v>
      </c>
      <c r="G7" s="315" t="e">
        <f>('Enter Data'!E34/'Enter Data'!$D21)/('Enter Data'!$D$4)*100</f>
        <v>#DIV/0!</v>
      </c>
      <c r="H7" s="315" t="e">
        <f>('Enter Data'!F34/'Enter Data'!$D21)/('Enter Data'!$D$4)*100</f>
        <v>#DIV/0!</v>
      </c>
      <c r="I7" s="145"/>
      <c r="J7" s="145"/>
      <c r="K7" s="145"/>
      <c r="L7" s="145"/>
      <c r="M7" s="145"/>
      <c r="N7" s="145"/>
      <c r="O7" s="145"/>
      <c r="P7" s="145"/>
      <c r="Q7" s="145"/>
      <c r="S7" s="153"/>
      <c r="T7" s="153"/>
      <c r="U7" s="153"/>
      <c r="W7" s="145"/>
      <c r="X7" s="145"/>
      <c r="Y7" s="145"/>
      <c r="Z7" s="145"/>
      <c r="AA7" s="145"/>
      <c r="AB7" s="145"/>
      <c r="AC7" s="145"/>
      <c r="AD7" s="145"/>
      <c r="AE7" s="145"/>
      <c r="AF7" s="145"/>
      <c r="AG7" s="145"/>
      <c r="AH7" s="145"/>
      <c r="AI7" s="145"/>
    </row>
    <row r="8" spans="1:35" ht="15.75" customHeight="1">
      <c r="A8" s="150"/>
      <c r="B8" s="154"/>
      <c r="C8" s="154"/>
      <c r="D8" s="155"/>
      <c r="E8" s="149" t="s">
        <v>25</v>
      </c>
      <c r="F8" s="315" t="e">
        <f>('Enter Data'!D35/'Enter Data'!$D22)/('Enter Data'!$D$4)*100</f>
        <v>#DIV/0!</v>
      </c>
      <c r="G8" s="315" t="e">
        <f>('Enter Data'!E35/'Enter Data'!$D22)/('Enter Data'!$D$4)*100</f>
        <v>#DIV/0!</v>
      </c>
      <c r="H8" s="315" t="e">
        <f>('Enter Data'!F35/'Enter Data'!$D22)/('Enter Data'!$D$4)*100</f>
        <v>#DIV/0!</v>
      </c>
      <c r="I8" s="145"/>
      <c r="J8" s="145"/>
      <c r="K8" s="145"/>
      <c r="L8" s="145"/>
      <c r="M8" s="145"/>
      <c r="N8" s="145"/>
      <c r="O8" s="145"/>
      <c r="P8" s="145"/>
      <c r="Q8" s="145"/>
      <c r="S8" s="153"/>
      <c r="T8" s="153"/>
      <c r="U8" s="153"/>
      <c r="W8" s="145"/>
      <c r="X8" s="145"/>
      <c r="Y8" s="145"/>
      <c r="Z8" s="145"/>
      <c r="AA8" s="145"/>
      <c r="AB8" s="145"/>
      <c r="AC8" s="145"/>
      <c r="AD8" s="145"/>
      <c r="AE8" s="145"/>
      <c r="AF8" s="145"/>
      <c r="AG8" s="145"/>
      <c r="AH8" s="145"/>
      <c r="AI8" s="145"/>
    </row>
    <row r="9" spans="1:35" ht="15.75" customHeight="1">
      <c r="A9" s="150"/>
      <c r="B9" s="154"/>
      <c r="C9" s="154"/>
      <c r="D9" s="155"/>
      <c r="E9" s="149" t="s">
        <v>26</v>
      </c>
      <c r="F9" s="315" t="e">
        <f>('Enter Data'!D36/'Enter Data'!$D23)/('Enter Data'!$D$4)*100</f>
        <v>#DIV/0!</v>
      </c>
      <c r="G9" s="315" t="e">
        <f>('Enter Data'!E36/'Enter Data'!$D23)/('Enter Data'!$D$4)*100</f>
        <v>#DIV/0!</v>
      </c>
      <c r="H9" s="315" t="e">
        <f>('Enter Data'!F36/'Enter Data'!$D23)/('Enter Data'!$D$4)*100</f>
        <v>#DIV/0!</v>
      </c>
      <c r="I9" s="145"/>
      <c r="J9" s="145"/>
      <c r="K9" s="145"/>
      <c r="L9" s="145"/>
      <c r="M9" s="145"/>
      <c r="N9" s="145"/>
      <c r="O9" s="145"/>
      <c r="P9" s="145"/>
      <c r="Q9" s="145"/>
      <c r="S9" s="153"/>
      <c r="T9" s="153"/>
      <c r="U9" s="153"/>
      <c r="W9" s="145"/>
      <c r="X9" s="145"/>
      <c r="Y9" s="145"/>
      <c r="Z9" s="145"/>
      <c r="AA9" s="145"/>
      <c r="AB9" s="145"/>
      <c r="AC9" s="145"/>
      <c r="AD9" s="145"/>
      <c r="AE9" s="145"/>
      <c r="AF9" s="145"/>
      <c r="AG9" s="145"/>
      <c r="AH9" s="145"/>
      <c r="AI9" s="145"/>
    </row>
    <row r="10" spans="1:35" ht="15.75" customHeight="1">
      <c r="A10" s="150"/>
      <c r="B10" s="154"/>
      <c r="C10" s="154"/>
      <c r="D10" s="155"/>
      <c r="E10" s="149" t="s">
        <v>81</v>
      </c>
      <c r="F10" s="315" t="e">
        <f>('Enter Data'!D37/'Enter Data'!$D24)/('Enter Data'!$D$4)*100</f>
        <v>#DIV/0!</v>
      </c>
      <c r="G10" s="315" t="e">
        <f>('Enter Data'!E37/'Enter Data'!$D24)/('Enter Data'!$D$4)*100</f>
        <v>#DIV/0!</v>
      </c>
      <c r="H10" s="315" t="e">
        <f>('Enter Data'!F37/'Enter Data'!$D24)/('Enter Data'!$D$4)*100</f>
        <v>#DIV/0!</v>
      </c>
      <c r="I10" s="145"/>
      <c r="J10" s="145"/>
      <c r="K10" s="145"/>
      <c r="L10" s="145"/>
      <c r="M10" s="145"/>
      <c r="N10" s="145"/>
      <c r="O10" s="145"/>
      <c r="P10" s="145"/>
      <c r="Q10" s="145"/>
      <c r="S10" s="153"/>
      <c r="T10" s="153"/>
      <c r="U10" s="153"/>
      <c r="W10" s="145"/>
      <c r="X10" s="145"/>
      <c r="Y10" s="145"/>
      <c r="Z10" s="145"/>
      <c r="AA10" s="145"/>
      <c r="AB10" s="145"/>
      <c r="AC10" s="145"/>
      <c r="AD10" s="145"/>
      <c r="AE10" s="145"/>
      <c r="AF10" s="145"/>
      <c r="AG10" s="145"/>
      <c r="AH10" s="145"/>
      <c r="AI10" s="145"/>
    </row>
    <row r="11" spans="1:35" ht="15.75" customHeight="1">
      <c r="A11" s="150"/>
      <c r="B11" s="154"/>
      <c r="C11" s="154"/>
      <c r="D11" s="155"/>
      <c r="E11" s="149" t="s">
        <v>44</v>
      </c>
      <c r="F11" s="315" t="e">
        <f>('Enter Data'!D38/'Enter Data'!$D25)/('Enter Data'!$D$4)*100</f>
        <v>#DIV/0!</v>
      </c>
      <c r="G11" s="315" t="e">
        <f>('Enter Data'!E38/'Enter Data'!$D25)/('Enter Data'!$D$4)*100</f>
        <v>#DIV/0!</v>
      </c>
      <c r="H11" s="315" t="e">
        <f>('Enter Data'!F38/'Enter Data'!$D25)/('Enter Data'!$D$4)*100</f>
        <v>#DIV/0!</v>
      </c>
      <c r="I11" s="145"/>
      <c r="J11" s="145"/>
      <c r="K11" s="145"/>
      <c r="L11" s="145"/>
      <c r="M11" s="145"/>
      <c r="N11" s="145"/>
      <c r="O11" s="145"/>
      <c r="P11" s="145"/>
      <c r="Q11" s="145"/>
      <c r="S11" s="153"/>
      <c r="T11" s="153"/>
      <c r="U11" s="153"/>
      <c r="W11" s="145"/>
      <c r="X11" s="145"/>
      <c r="Y11" s="145"/>
      <c r="Z11" s="145"/>
      <c r="AA11" s="145"/>
      <c r="AB11" s="145"/>
      <c r="AC11" s="145"/>
      <c r="AD11" s="145"/>
      <c r="AE11" s="145"/>
      <c r="AF11" s="145"/>
      <c r="AG11" s="145"/>
      <c r="AH11" s="145"/>
      <c r="AI11" s="145"/>
    </row>
    <row r="12" spans="1:35" ht="15.75" customHeight="1">
      <c r="A12" s="150"/>
      <c r="B12" s="154"/>
      <c r="C12" s="154"/>
      <c r="D12" s="155"/>
      <c r="E12" s="149" t="s">
        <v>29</v>
      </c>
      <c r="F12" s="315" t="e">
        <f>('Enter Data'!D39/'Enter Data'!$D26)/('Enter Data'!$D$4)*100</f>
        <v>#DIV/0!</v>
      </c>
      <c r="G12" s="315" t="e">
        <f>('Enter Data'!E39/'Enter Data'!$D26)/('Enter Data'!$D$4)*100</f>
        <v>#DIV/0!</v>
      </c>
      <c r="H12" s="315" t="e">
        <f>('Enter Data'!F39/'Enter Data'!$D26)/('Enter Data'!$D$4)*100</f>
        <v>#DIV/0!</v>
      </c>
      <c r="I12" s="145"/>
      <c r="J12" s="145"/>
      <c r="K12" s="145"/>
      <c r="L12" s="145"/>
      <c r="M12" s="145"/>
      <c r="N12" s="145"/>
      <c r="O12" s="145"/>
      <c r="P12" s="145"/>
      <c r="Q12" s="145"/>
      <c r="S12" s="153"/>
      <c r="T12" s="153"/>
      <c r="U12" s="153"/>
      <c r="W12" s="145"/>
      <c r="X12" s="145"/>
      <c r="Y12" s="145"/>
      <c r="Z12" s="145"/>
      <c r="AA12" s="145"/>
      <c r="AB12" s="145"/>
      <c r="AC12" s="145"/>
      <c r="AD12" s="145"/>
      <c r="AE12" s="145"/>
      <c r="AF12" s="145"/>
      <c r="AG12" s="145"/>
      <c r="AH12" s="145"/>
      <c r="AI12" s="145"/>
    </row>
    <row r="13" spans="1:35" ht="15.75" customHeight="1">
      <c r="A13" s="156"/>
      <c r="B13" s="157"/>
      <c r="C13" s="157"/>
      <c r="D13" s="158"/>
      <c r="E13" s="159" t="s">
        <v>140</v>
      </c>
      <c r="F13" s="316" t="e">
        <f>AVERAGE(F3:F12)</f>
        <v>#DIV/0!</v>
      </c>
      <c r="G13" s="316" t="e">
        <f t="shared" ref="G13:H13" si="0">AVERAGE(G3:G12)</f>
        <v>#DIV/0!</v>
      </c>
      <c r="H13" s="316" t="e">
        <f t="shared" si="0"/>
        <v>#DIV/0!</v>
      </c>
      <c r="I13" s="145"/>
      <c r="J13" s="145"/>
      <c r="K13" s="145"/>
      <c r="L13" s="145"/>
      <c r="M13" s="145"/>
      <c r="N13" s="145"/>
      <c r="O13" s="145"/>
      <c r="P13" s="145"/>
      <c r="Q13" s="145"/>
      <c r="S13" s="153"/>
      <c r="T13" s="153"/>
      <c r="U13" s="153"/>
      <c r="W13" s="145"/>
      <c r="X13" s="145"/>
      <c r="Y13" s="145"/>
      <c r="Z13" s="145"/>
      <c r="AA13" s="145"/>
      <c r="AB13" s="145"/>
      <c r="AC13" s="145"/>
      <c r="AD13" s="145"/>
      <c r="AE13" s="145"/>
      <c r="AF13" s="145"/>
      <c r="AG13" s="145"/>
      <c r="AH13" s="145"/>
      <c r="AI13" s="145"/>
    </row>
    <row r="14" spans="1:35" ht="15.75" customHeight="1">
      <c r="A14" s="160"/>
      <c r="B14" s="161"/>
      <c r="C14" s="161"/>
      <c r="D14" s="162"/>
      <c r="E14" s="159" t="s">
        <v>82</v>
      </c>
      <c r="F14" s="316" t="e">
        <f>MEDIAN(F3:F12)</f>
        <v>#DIV/0!</v>
      </c>
      <c r="G14" s="316" t="e">
        <f t="shared" ref="G14:H14" si="1">MEDIAN(G3:G12)</f>
        <v>#DIV/0!</v>
      </c>
      <c r="H14" s="316" t="e">
        <f t="shared" si="1"/>
        <v>#DIV/0!</v>
      </c>
      <c r="I14" s="145"/>
      <c r="J14" s="145"/>
      <c r="K14" s="145"/>
      <c r="L14" s="145"/>
      <c r="M14" s="145"/>
      <c r="N14" s="145"/>
      <c r="O14" s="145"/>
      <c r="P14" s="145"/>
      <c r="Q14" s="145"/>
      <c r="W14" s="145"/>
      <c r="X14" s="145"/>
      <c r="Y14" s="145"/>
      <c r="Z14" s="145"/>
      <c r="AA14" s="145"/>
      <c r="AB14" s="145"/>
      <c r="AC14" s="145"/>
      <c r="AD14" s="145"/>
      <c r="AE14" s="145"/>
      <c r="AF14" s="145"/>
      <c r="AG14" s="145"/>
      <c r="AH14" s="145"/>
      <c r="AI14" s="145"/>
    </row>
    <row r="15" spans="1:35" ht="15.75" customHeight="1">
      <c r="A15" s="163"/>
      <c r="B15" s="163"/>
      <c r="C15" s="163"/>
      <c r="D15" s="163"/>
      <c r="E15" s="163"/>
      <c r="F15" s="163"/>
      <c r="G15" s="145"/>
      <c r="H15" s="145"/>
      <c r="I15" s="145"/>
      <c r="J15" s="145"/>
      <c r="K15" s="145"/>
      <c r="L15" s="145"/>
      <c r="M15" s="145"/>
      <c r="N15" s="145"/>
      <c r="O15" s="145"/>
      <c r="P15" s="145"/>
      <c r="Q15" s="145"/>
      <c r="R15" s="164"/>
      <c r="S15" s="165"/>
      <c r="T15" s="166"/>
      <c r="U15" s="166"/>
      <c r="W15" s="145"/>
      <c r="X15" s="145"/>
      <c r="Y15" s="145"/>
      <c r="Z15" s="145"/>
      <c r="AA15" s="145"/>
      <c r="AB15" s="145"/>
      <c r="AC15" s="145"/>
      <c r="AD15" s="145"/>
      <c r="AE15" s="145"/>
      <c r="AF15" s="145"/>
      <c r="AG15" s="145"/>
      <c r="AH15" s="145"/>
      <c r="AI15" s="145"/>
    </row>
    <row r="16" spans="1:35" ht="15.75" customHeight="1">
      <c r="A16" s="163"/>
      <c r="B16" s="163"/>
      <c r="C16" s="163"/>
      <c r="D16" s="163"/>
      <c r="E16" s="163"/>
      <c r="F16" s="163"/>
      <c r="G16" s="145"/>
      <c r="H16" s="145"/>
      <c r="I16" s="145"/>
      <c r="J16" s="145"/>
      <c r="K16" s="145"/>
      <c r="L16" s="145"/>
      <c r="M16" s="145"/>
      <c r="N16" s="145"/>
      <c r="O16" s="145"/>
      <c r="P16" s="145"/>
      <c r="Q16" s="145"/>
      <c r="R16" s="164"/>
      <c r="S16" s="165"/>
      <c r="T16" s="166"/>
      <c r="U16" s="166"/>
      <c r="W16" s="145"/>
      <c r="X16" s="145"/>
      <c r="Y16" s="145"/>
      <c r="Z16" s="145"/>
      <c r="AA16" s="145"/>
      <c r="AB16" s="145"/>
      <c r="AC16" s="145"/>
      <c r="AD16" s="145"/>
      <c r="AE16" s="145"/>
      <c r="AF16" s="145"/>
      <c r="AG16" s="145"/>
      <c r="AH16" s="145"/>
      <c r="AI16" s="145"/>
    </row>
    <row r="17" spans="1:35" ht="15.75" customHeight="1">
      <c r="A17" s="143"/>
      <c r="B17" s="143"/>
      <c r="C17" s="143"/>
      <c r="D17" s="143"/>
      <c r="E17" s="163"/>
      <c r="F17" s="163"/>
      <c r="G17" s="145"/>
      <c r="H17" s="145"/>
      <c r="I17" s="145"/>
      <c r="J17" s="145"/>
      <c r="K17" s="145"/>
      <c r="L17" s="145"/>
      <c r="M17" s="145"/>
      <c r="N17" s="145"/>
      <c r="O17" s="145"/>
      <c r="P17" s="145"/>
      <c r="Q17" s="145"/>
      <c r="R17" s="164"/>
      <c r="S17" s="165"/>
      <c r="T17" s="166"/>
      <c r="U17" s="166"/>
      <c r="W17" s="145"/>
      <c r="X17" s="145"/>
      <c r="Y17" s="145"/>
      <c r="Z17" s="145"/>
      <c r="AA17" s="145"/>
      <c r="AB17" s="145"/>
      <c r="AC17" s="145"/>
      <c r="AD17" s="145"/>
      <c r="AE17" s="145"/>
      <c r="AF17" s="145"/>
      <c r="AG17" s="145"/>
      <c r="AH17" s="145"/>
      <c r="AI17" s="145"/>
    </row>
    <row r="18" spans="1:35" ht="105.6" customHeight="1">
      <c r="A18" s="143" t="s">
        <v>83</v>
      </c>
      <c r="B18" s="146" t="s">
        <v>196</v>
      </c>
      <c r="C18" s="146" t="s">
        <v>194</v>
      </c>
      <c r="D18" s="146" t="s">
        <v>195</v>
      </c>
      <c r="E18" s="65" t="s">
        <v>83</v>
      </c>
      <c r="F18" s="263" t="s">
        <v>32</v>
      </c>
      <c r="G18" s="264" t="s">
        <v>33</v>
      </c>
      <c r="H18" s="264" t="s">
        <v>34</v>
      </c>
      <c r="I18" s="145"/>
      <c r="J18" s="145"/>
      <c r="K18" s="145"/>
      <c r="L18" s="145"/>
      <c r="M18" s="145"/>
      <c r="N18" s="145"/>
      <c r="O18" s="145"/>
      <c r="P18" s="145"/>
      <c r="Q18" s="145"/>
      <c r="R18" s="143" t="s">
        <v>30</v>
      </c>
      <c r="S18" s="263" t="s">
        <v>32</v>
      </c>
      <c r="T18" s="264" t="s">
        <v>33</v>
      </c>
      <c r="U18" s="264" t="s">
        <v>34</v>
      </c>
      <c r="W18" s="145"/>
      <c r="X18" s="145"/>
      <c r="Y18" s="145"/>
      <c r="Z18" s="145"/>
      <c r="AA18" s="145"/>
      <c r="AB18" s="145"/>
      <c r="AC18" s="145"/>
      <c r="AD18" s="145"/>
      <c r="AE18" s="145"/>
      <c r="AF18" s="145"/>
      <c r="AG18" s="145"/>
      <c r="AH18" s="145"/>
      <c r="AI18" s="145"/>
    </row>
    <row r="19" spans="1:35" ht="15.75" customHeight="1">
      <c r="A19" s="148"/>
      <c r="B19" s="167"/>
      <c r="C19" s="167"/>
      <c r="D19" s="168"/>
      <c r="E19" s="149" t="s">
        <v>20</v>
      </c>
      <c r="F19" s="319" t="e">
        <f>('Enter Data'!D30/'Enter Data'!$D$4)*100</f>
        <v>#DIV/0!</v>
      </c>
      <c r="G19" s="319" t="e">
        <f>('Enter Data'!E30/'Enter Data'!$D$4)*100</f>
        <v>#DIV/0!</v>
      </c>
      <c r="H19" s="319" t="e">
        <f>('Enter Data'!F30/'Enter Data'!$D$4)*100</f>
        <v>#DIV/0!</v>
      </c>
      <c r="I19" s="145"/>
      <c r="J19" s="145"/>
      <c r="K19" s="145"/>
      <c r="L19" s="145"/>
      <c r="M19" s="145"/>
      <c r="N19" s="145"/>
      <c r="O19" s="145"/>
      <c r="P19" s="145"/>
      <c r="Q19" s="145"/>
      <c r="R19" s="159" t="s">
        <v>180</v>
      </c>
      <c r="S19" s="320" t="e">
        <f>$F29</f>
        <v>#DIV/0!</v>
      </c>
      <c r="T19" s="320" t="e">
        <f>G29</f>
        <v>#DIV/0!</v>
      </c>
      <c r="U19" s="320" t="e">
        <f>H29</f>
        <v>#DIV/0!</v>
      </c>
      <c r="W19" s="145"/>
      <c r="X19" s="145"/>
      <c r="Y19" s="145"/>
      <c r="Z19" s="145"/>
      <c r="AA19" s="145"/>
      <c r="AB19" s="145"/>
      <c r="AC19" s="145"/>
      <c r="AD19" s="145"/>
      <c r="AE19" s="145"/>
      <c r="AF19" s="145"/>
      <c r="AG19" s="145"/>
      <c r="AH19" s="145"/>
      <c r="AI19" s="145"/>
    </row>
    <row r="20" spans="1:35" ht="15.75" customHeight="1">
      <c r="A20" s="150"/>
      <c r="B20" s="154"/>
      <c r="C20" s="154"/>
      <c r="D20" s="155"/>
      <c r="E20" s="149" t="s">
        <v>80</v>
      </c>
      <c r="F20" s="319" t="e">
        <f>('Enter Data'!D31/'Enter Data'!$D$4)*100</f>
        <v>#DIV/0!</v>
      </c>
      <c r="G20" s="319" t="e">
        <f>('Enter Data'!E31/'Enter Data'!$D$4)*100</f>
        <v>#DIV/0!</v>
      </c>
      <c r="H20" s="319" t="e">
        <f>('Enter Data'!F31/'Enter Data'!$D$4)*100</f>
        <v>#DIV/0!</v>
      </c>
      <c r="I20" s="145"/>
      <c r="J20" s="145"/>
      <c r="K20" s="145"/>
      <c r="L20" s="145"/>
      <c r="M20" s="145"/>
      <c r="N20" s="145"/>
      <c r="O20" s="145"/>
      <c r="P20" s="145"/>
      <c r="Q20" s="145"/>
      <c r="R20" s="159" t="s">
        <v>82</v>
      </c>
      <c r="S20" s="320" t="e">
        <f>$F30</f>
        <v>#DIV/0!</v>
      </c>
      <c r="T20" s="321" t="e">
        <f>G30</f>
        <v>#DIV/0!</v>
      </c>
      <c r="U20" s="321" t="e">
        <f>H30</f>
        <v>#DIV/0!</v>
      </c>
      <c r="W20" s="145"/>
      <c r="X20" s="145"/>
      <c r="Y20" s="145"/>
      <c r="Z20" s="145"/>
      <c r="AA20" s="145"/>
      <c r="AB20" s="145"/>
      <c r="AC20" s="145"/>
      <c r="AD20" s="145"/>
      <c r="AE20" s="145"/>
      <c r="AF20" s="145"/>
      <c r="AG20" s="145"/>
      <c r="AH20" s="145"/>
      <c r="AI20" s="145"/>
    </row>
    <row r="21" spans="1:35" ht="15.75" customHeight="1">
      <c r="A21" s="150"/>
      <c r="B21" s="154"/>
      <c r="C21" s="154"/>
      <c r="D21" s="155"/>
      <c r="E21" s="149" t="s">
        <v>22</v>
      </c>
      <c r="F21" s="319" t="e">
        <f>('Enter Data'!D32/'Enter Data'!$D$4)*100</f>
        <v>#DIV/0!</v>
      </c>
      <c r="G21" s="319" t="e">
        <f>('Enter Data'!E32/'Enter Data'!$D$4)*100</f>
        <v>#DIV/0!</v>
      </c>
      <c r="H21" s="319" t="e">
        <f>('Enter Data'!F32/'Enter Data'!$D$4)*100</f>
        <v>#DIV/0!</v>
      </c>
      <c r="I21" s="145"/>
      <c r="J21" s="145"/>
      <c r="K21" s="145"/>
      <c r="L21" s="145"/>
      <c r="M21" s="145"/>
      <c r="N21" s="145"/>
      <c r="O21" s="145"/>
      <c r="P21" s="145"/>
      <c r="Q21" s="145"/>
      <c r="R21" s="164"/>
      <c r="S21" s="165"/>
      <c r="T21" s="166"/>
      <c r="U21" s="166"/>
      <c r="W21" s="145"/>
      <c r="X21" s="145"/>
      <c r="Y21" s="145"/>
      <c r="Z21" s="145"/>
      <c r="AA21" s="145"/>
      <c r="AB21" s="145"/>
      <c r="AC21" s="145"/>
      <c r="AD21" s="145"/>
      <c r="AE21" s="145"/>
      <c r="AF21" s="145"/>
      <c r="AG21" s="145"/>
      <c r="AH21" s="145"/>
      <c r="AI21" s="145"/>
    </row>
    <row r="22" spans="1:35" ht="15.75" customHeight="1">
      <c r="A22" s="150"/>
      <c r="B22" s="154"/>
      <c r="C22" s="154"/>
      <c r="D22" s="155"/>
      <c r="E22" s="149" t="s">
        <v>23</v>
      </c>
      <c r="F22" s="319" t="e">
        <f>('Enter Data'!D33/'Enter Data'!$D$4)*100</f>
        <v>#DIV/0!</v>
      </c>
      <c r="G22" s="319" t="e">
        <f>('Enter Data'!E33/'Enter Data'!$D$4)*100</f>
        <v>#DIV/0!</v>
      </c>
      <c r="H22" s="319" t="e">
        <f>('Enter Data'!F33/'Enter Data'!$D$4)*100</f>
        <v>#DIV/0!</v>
      </c>
      <c r="I22" s="145"/>
      <c r="J22" s="145"/>
      <c r="K22" s="145"/>
      <c r="L22" s="145"/>
      <c r="M22" s="145"/>
      <c r="N22" s="145"/>
      <c r="O22" s="145"/>
      <c r="P22" s="145"/>
      <c r="Q22" s="145"/>
      <c r="R22" s="164"/>
      <c r="S22" s="165"/>
      <c r="T22" s="166"/>
      <c r="U22" s="166"/>
      <c r="W22" s="145"/>
      <c r="X22" s="145"/>
      <c r="Y22" s="145"/>
      <c r="Z22" s="145"/>
      <c r="AA22" s="145"/>
      <c r="AB22" s="145"/>
      <c r="AC22" s="145"/>
      <c r="AD22" s="145"/>
      <c r="AE22" s="145"/>
      <c r="AF22" s="145"/>
      <c r="AG22" s="145"/>
      <c r="AH22" s="145"/>
      <c r="AI22" s="145"/>
    </row>
    <row r="23" spans="1:35" ht="15.75" customHeight="1">
      <c r="A23" s="150"/>
      <c r="B23" s="154"/>
      <c r="C23" s="154"/>
      <c r="D23" s="155"/>
      <c r="E23" s="149" t="s">
        <v>24</v>
      </c>
      <c r="F23" s="319" t="e">
        <f>('Enter Data'!D34/'Enter Data'!$D$4)*100</f>
        <v>#DIV/0!</v>
      </c>
      <c r="G23" s="319" t="e">
        <f>('Enter Data'!E34/'Enter Data'!$D$4)*100</f>
        <v>#DIV/0!</v>
      </c>
      <c r="H23" s="319" t="e">
        <f>('Enter Data'!F34/'Enter Data'!$D$4)*100</f>
        <v>#DIV/0!</v>
      </c>
      <c r="I23" s="145"/>
      <c r="J23" s="145"/>
      <c r="K23" s="145"/>
      <c r="L23" s="145"/>
      <c r="M23" s="145"/>
      <c r="N23" s="145"/>
      <c r="O23" s="145"/>
      <c r="P23" s="145"/>
      <c r="Q23" s="145"/>
      <c r="R23" s="164"/>
      <c r="S23" s="165"/>
      <c r="T23" s="166"/>
      <c r="U23" s="166"/>
      <c r="W23" s="145"/>
      <c r="X23" s="145"/>
      <c r="Y23" s="145"/>
      <c r="Z23" s="145"/>
      <c r="AA23" s="145"/>
      <c r="AB23" s="145"/>
      <c r="AC23" s="145"/>
      <c r="AD23" s="145"/>
      <c r="AE23" s="145"/>
      <c r="AF23" s="145"/>
      <c r="AG23" s="145"/>
      <c r="AH23" s="145"/>
      <c r="AI23" s="145"/>
    </row>
    <row r="24" spans="1:35" ht="15.75" customHeight="1">
      <c r="A24" s="150"/>
      <c r="B24" s="154"/>
      <c r="C24" s="154"/>
      <c r="D24" s="155"/>
      <c r="E24" s="149" t="s">
        <v>25</v>
      </c>
      <c r="F24" s="319" t="e">
        <f>('Enter Data'!D35/'Enter Data'!$D$4)*100</f>
        <v>#DIV/0!</v>
      </c>
      <c r="G24" s="319" t="e">
        <f>('Enter Data'!E35/'Enter Data'!$D$4)*100</f>
        <v>#DIV/0!</v>
      </c>
      <c r="H24" s="319" t="e">
        <f>('Enter Data'!F35/'Enter Data'!$D$4)*100</f>
        <v>#DIV/0!</v>
      </c>
      <c r="I24" s="145"/>
      <c r="J24" s="145"/>
      <c r="K24" s="145"/>
      <c r="L24" s="145"/>
      <c r="M24" s="145"/>
      <c r="N24" s="145"/>
      <c r="O24" s="145"/>
      <c r="P24" s="145"/>
      <c r="Q24" s="145"/>
      <c r="R24" s="164"/>
      <c r="S24" s="165"/>
      <c r="T24" s="166"/>
      <c r="U24" s="166"/>
      <c r="W24" s="145"/>
      <c r="X24" s="145"/>
      <c r="Y24" s="145"/>
      <c r="Z24" s="145"/>
      <c r="AA24" s="145"/>
      <c r="AB24" s="145"/>
      <c r="AC24" s="145"/>
      <c r="AD24" s="145"/>
      <c r="AE24" s="145"/>
      <c r="AF24" s="145"/>
      <c r="AG24" s="145"/>
      <c r="AH24" s="145"/>
      <c r="AI24" s="145"/>
    </row>
    <row r="25" spans="1:35" ht="15.75" customHeight="1">
      <c r="A25" s="150"/>
      <c r="B25" s="154"/>
      <c r="C25" s="154"/>
      <c r="D25" s="155"/>
      <c r="E25" s="149" t="s">
        <v>26</v>
      </c>
      <c r="F25" s="319" t="e">
        <f>('Enter Data'!D36/'Enter Data'!$D$4)*100</f>
        <v>#DIV/0!</v>
      </c>
      <c r="G25" s="319" t="e">
        <f>('Enter Data'!E36/'Enter Data'!$D$4)*100</f>
        <v>#DIV/0!</v>
      </c>
      <c r="H25" s="319" t="e">
        <f>('Enter Data'!F36/'Enter Data'!$D$4)*100</f>
        <v>#DIV/0!</v>
      </c>
      <c r="I25" s="145"/>
      <c r="J25" s="145"/>
      <c r="K25" s="145"/>
      <c r="L25" s="145"/>
      <c r="M25" s="145"/>
      <c r="N25" s="145"/>
      <c r="O25" s="145"/>
      <c r="P25" s="145"/>
      <c r="Q25" s="145"/>
      <c r="R25" s="164"/>
      <c r="S25" s="165"/>
      <c r="T25" s="166"/>
      <c r="U25" s="166"/>
      <c r="W25" s="145"/>
      <c r="X25" s="145"/>
      <c r="Y25" s="145"/>
      <c r="Z25" s="145"/>
      <c r="AA25" s="145"/>
      <c r="AB25" s="145"/>
      <c r="AC25" s="145"/>
      <c r="AD25" s="145"/>
      <c r="AE25" s="145"/>
      <c r="AF25" s="145"/>
      <c r="AG25" s="145"/>
      <c r="AH25" s="145"/>
      <c r="AI25" s="145"/>
    </row>
    <row r="26" spans="1:35" ht="15.75" customHeight="1">
      <c r="A26" s="150"/>
      <c r="B26" s="154"/>
      <c r="C26" s="154"/>
      <c r="D26" s="155"/>
      <c r="E26" s="149" t="s">
        <v>81</v>
      </c>
      <c r="F26" s="319" t="e">
        <f>('Enter Data'!D37/'Enter Data'!$D$4)*100</f>
        <v>#DIV/0!</v>
      </c>
      <c r="G26" s="319" t="e">
        <f>('Enter Data'!E37/'Enter Data'!$D$4)*100</f>
        <v>#DIV/0!</v>
      </c>
      <c r="H26" s="319" t="e">
        <f>('Enter Data'!F37/'Enter Data'!$D$4)*100</f>
        <v>#DIV/0!</v>
      </c>
      <c r="I26" s="145"/>
      <c r="J26" s="145"/>
      <c r="K26" s="145"/>
      <c r="L26" s="145"/>
      <c r="M26" s="145"/>
      <c r="N26" s="145"/>
      <c r="O26" s="145"/>
      <c r="P26" s="145"/>
      <c r="Q26" s="145"/>
      <c r="R26" s="164"/>
      <c r="S26" s="165"/>
      <c r="T26" s="166"/>
      <c r="U26" s="166"/>
      <c r="W26" s="145"/>
      <c r="X26" s="145"/>
      <c r="Y26" s="145"/>
      <c r="Z26" s="145"/>
      <c r="AA26" s="145"/>
      <c r="AB26" s="145"/>
      <c r="AC26" s="145"/>
      <c r="AD26" s="145"/>
      <c r="AE26" s="145"/>
      <c r="AF26" s="145"/>
      <c r="AG26" s="145"/>
      <c r="AH26" s="145"/>
      <c r="AI26" s="145"/>
    </row>
    <row r="27" spans="1:35" ht="15.75" customHeight="1">
      <c r="A27" s="150"/>
      <c r="B27" s="154"/>
      <c r="C27" s="154"/>
      <c r="D27" s="155"/>
      <c r="E27" s="149" t="s">
        <v>44</v>
      </c>
      <c r="F27" s="319" t="e">
        <f>('Enter Data'!D38/'Enter Data'!$D$4)*100</f>
        <v>#DIV/0!</v>
      </c>
      <c r="G27" s="319" t="e">
        <f>('Enter Data'!E38/'Enter Data'!$D$4)*100</f>
        <v>#DIV/0!</v>
      </c>
      <c r="H27" s="319" t="e">
        <f>('Enter Data'!F38/'Enter Data'!$D$4)*100</f>
        <v>#DIV/0!</v>
      </c>
      <c r="I27" s="145"/>
      <c r="J27" s="145"/>
      <c r="K27" s="145"/>
      <c r="L27" s="145"/>
      <c r="M27" s="145"/>
      <c r="N27" s="145"/>
      <c r="O27" s="145"/>
      <c r="P27" s="145"/>
      <c r="Q27" s="145"/>
      <c r="W27" s="145"/>
      <c r="X27" s="145"/>
      <c r="Y27" s="145"/>
      <c r="Z27" s="145"/>
      <c r="AA27" s="145"/>
      <c r="AB27" s="145"/>
      <c r="AC27" s="145"/>
      <c r="AD27" s="145"/>
      <c r="AE27" s="145"/>
      <c r="AF27" s="145"/>
      <c r="AG27" s="145"/>
      <c r="AH27" s="145"/>
      <c r="AI27" s="145"/>
    </row>
    <row r="28" spans="1:35" ht="15.75" customHeight="1">
      <c r="A28" s="150"/>
      <c r="B28" s="154"/>
      <c r="C28" s="154"/>
      <c r="D28" s="155"/>
      <c r="E28" s="149" t="s">
        <v>29</v>
      </c>
      <c r="F28" s="319" t="e">
        <f>('Enter Data'!D39/'Enter Data'!$D$4)*100</f>
        <v>#DIV/0!</v>
      </c>
      <c r="G28" s="319" t="e">
        <f>('Enter Data'!E39/'Enter Data'!$D$4)*100</f>
        <v>#DIV/0!</v>
      </c>
      <c r="H28" s="319" t="e">
        <f>('Enter Data'!F39/'Enter Data'!$D$4)*100</f>
        <v>#DIV/0!</v>
      </c>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row>
    <row r="29" spans="1:35" ht="15.75" customHeight="1">
      <c r="A29" s="169"/>
      <c r="B29" s="170"/>
      <c r="C29" s="170"/>
      <c r="D29" s="171"/>
      <c r="E29" s="159" t="s">
        <v>140</v>
      </c>
      <c r="F29" s="317" t="e">
        <f>AVERAGE(F19:F28)</f>
        <v>#DIV/0!</v>
      </c>
      <c r="G29" s="317" t="e">
        <f>AVERAGE(G19:G28)</f>
        <v>#DIV/0!</v>
      </c>
      <c r="H29" s="317" t="e">
        <f>AVERAGE(H19:H28)</f>
        <v>#DIV/0!</v>
      </c>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row>
    <row r="30" spans="1:35" ht="15.75" customHeight="1">
      <c r="A30" s="172"/>
      <c r="B30" s="173"/>
      <c r="C30" s="173"/>
      <c r="D30" s="174"/>
      <c r="E30" s="159" t="s">
        <v>82</v>
      </c>
      <c r="F30" s="317" t="e">
        <f t="shared" ref="F30:H30" si="2">MEDIAN(F19:F28)</f>
        <v>#DIV/0!</v>
      </c>
      <c r="G30" s="318" t="e">
        <f t="shared" si="2"/>
        <v>#DIV/0!</v>
      </c>
      <c r="H30" s="318" t="e">
        <f t="shared" si="2"/>
        <v>#DIV/0!</v>
      </c>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row>
  </sheetData>
  <sheetProtection algorithmName="SHA-512" hashValue="k1RjpxElkCjDgZ/GBTpH5VW7frIIOBFUKxMlt8fWytmOtZTwc9Pn4HE84rXUJrwV/gKTLXTq6gf+Jy5ygQBNKA==" saltValue="HqjqIROHvAqHJ5b2LMgo+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E021F-4173-439B-866A-863C1358EDCC}">
  <dimension ref="A1:AH172"/>
  <sheetViews>
    <sheetView zoomScale="60" zoomScaleNormal="60" workbookViewId="0">
      <selection activeCell="A2" sqref="A2"/>
    </sheetView>
  </sheetViews>
  <sheetFormatPr defaultRowHeight="13.8"/>
  <cols>
    <col min="1" max="1" width="24.88671875" style="265" customWidth="1"/>
    <col min="2" max="2" width="23.77734375" style="271" customWidth="1"/>
    <col min="3" max="3" width="26.21875" style="271" customWidth="1"/>
    <col min="4" max="4" width="27" style="271" customWidth="1"/>
    <col min="5" max="9" width="14.6640625" style="265" customWidth="1"/>
    <col min="10" max="10" width="16.44140625" style="265" customWidth="1"/>
    <col min="11" max="13" width="14.6640625" style="265" customWidth="1"/>
    <col min="14" max="22" width="11.5546875" customWidth="1"/>
    <col min="24" max="32" width="11.77734375" customWidth="1"/>
  </cols>
  <sheetData>
    <row r="1" spans="1:34" ht="15.75" customHeight="1">
      <c r="A1" s="143"/>
      <c r="B1" s="143"/>
      <c r="C1" s="143"/>
      <c r="D1" s="143"/>
      <c r="E1" s="269"/>
      <c r="F1" s="269"/>
      <c r="G1" s="269"/>
      <c r="H1" s="269"/>
      <c r="I1" s="176"/>
      <c r="J1" s="176"/>
      <c r="K1" s="176"/>
      <c r="L1" s="176"/>
      <c r="M1" s="176"/>
      <c r="N1" s="145"/>
      <c r="O1" s="145"/>
      <c r="P1" s="145"/>
      <c r="Q1" s="145"/>
      <c r="R1" s="145"/>
      <c r="S1" s="145"/>
      <c r="T1" s="145"/>
      <c r="U1" s="145"/>
      <c r="V1" s="145"/>
      <c r="W1" s="145"/>
      <c r="X1" s="145"/>
      <c r="Y1" s="145"/>
      <c r="Z1" s="145"/>
      <c r="AA1" s="145"/>
      <c r="AB1" s="145"/>
      <c r="AC1" s="145"/>
      <c r="AD1" s="145"/>
      <c r="AE1" s="145"/>
      <c r="AF1" s="145"/>
      <c r="AG1" s="145"/>
      <c r="AH1" s="145"/>
    </row>
    <row r="2" spans="1:34" ht="108.6" customHeight="1">
      <c r="A2" s="143" t="s">
        <v>129</v>
      </c>
      <c r="B2" s="146" t="s">
        <v>133</v>
      </c>
      <c r="C2" s="146" t="s">
        <v>123</v>
      </c>
      <c r="D2" s="146" t="s">
        <v>132</v>
      </c>
      <c r="E2" s="267" t="s">
        <v>84</v>
      </c>
      <c r="F2" s="272" t="s">
        <v>8</v>
      </c>
      <c r="G2" s="272" t="s">
        <v>197</v>
      </c>
      <c r="H2" s="272" t="s">
        <v>187</v>
      </c>
      <c r="I2" s="272" t="s">
        <v>11</v>
      </c>
      <c r="J2" s="272" t="s">
        <v>12</v>
      </c>
      <c r="K2" s="272" t="s">
        <v>13</v>
      </c>
      <c r="L2" s="273" t="s">
        <v>14</v>
      </c>
      <c r="M2" s="274" t="s">
        <v>87</v>
      </c>
      <c r="V2" s="310"/>
      <c r="W2" s="272" t="s">
        <v>8</v>
      </c>
      <c r="X2" s="272" t="s">
        <v>9</v>
      </c>
      <c r="Y2" s="272" t="s">
        <v>187</v>
      </c>
      <c r="Z2" s="272" t="s">
        <v>11</v>
      </c>
      <c r="AA2" s="272" t="s">
        <v>12</v>
      </c>
      <c r="AB2" s="272" t="s">
        <v>13</v>
      </c>
      <c r="AC2" s="273" t="s">
        <v>14</v>
      </c>
      <c r="AD2" s="274" t="s">
        <v>87</v>
      </c>
      <c r="AG2" s="145"/>
      <c r="AH2" s="145"/>
    </row>
    <row r="3" spans="1:34" s="310" customFormat="1" ht="20.399999999999999" customHeight="1">
      <c r="A3" s="307"/>
      <c r="B3" s="308"/>
      <c r="C3" s="308"/>
      <c r="D3" s="308"/>
      <c r="E3" s="309" t="s">
        <v>20</v>
      </c>
      <c r="F3" s="346" t="e">
        <f>('Enter Data'!D44/'Enter Data'!$D$5)*100</f>
        <v>#DIV/0!</v>
      </c>
      <c r="G3" s="346" t="e">
        <f>('Enter Data'!E44/'Enter Data'!$D$6)*100</f>
        <v>#DIV/0!</v>
      </c>
      <c r="H3" s="346" t="e">
        <f>('Enter Data'!F44/'Enter Data'!$D$7)*100</f>
        <v>#DIV/0!</v>
      </c>
      <c r="I3" s="346" t="e">
        <f>('Enter Data'!G44/'Enter Data'!$D$8)*100</f>
        <v>#DIV/0!</v>
      </c>
      <c r="J3" s="346" t="e">
        <f>('Enter Data'!H44/'Enter Data'!$D$9)*100</f>
        <v>#DIV/0!</v>
      </c>
      <c r="K3" s="346" t="e">
        <f>('Enter Data'!I44/'Enter Data'!$D$10)*100</f>
        <v>#DIV/0!</v>
      </c>
      <c r="L3" s="346" t="e">
        <f>('Enter Data'!J44/'Enter Data'!$D$11)*100</f>
        <v>#DIV/0!</v>
      </c>
      <c r="M3" s="347" t="e">
        <f>('Enter Data'!K44/'Enter Data'!$D$4)*100</f>
        <v>#DIV/0!</v>
      </c>
      <c r="V3" s="312" t="s">
        <v>188</v>
      </c>
      <c r="W3" s="166" t="e">
        <f t="shared" ref="W3:AD3" si="0">F13</f>
        <v>#DIV/0!</v>
      </c>
      <c r="X3" s="166" t="e">
        <f t="shared" si="0"/>
        <v>#DIV/0!</v>
      </c>
      <c r="Y3" s="166" t="e">
        <f t="shared" si="0"/>
        <v>#DIV/0!</v>
      </c>
      <c r="Z3" s="166" t="e">
        <f t="shared" si="0"/>
        <v>#DIV/0!</v>
      </c>
      <c r="AA3" s="166" t="e">
        <f t="shared" si="0"/>
        <v>#DIV/0!</v>
      </c>
      <c r="AB3" s="166" t="e">
        <f t="shared" si="0"/>
        <v>#DIV/0!</v>
      </c>
      <c r="AC3" s="166" t="e">
        <f t="shared" si="0"/>
        <v>#DIV/0!</v>
      </c>
      <c r="AD3" s="166" t="e">
        <f t="shared" si="0"/>
        <v>#DIV/0!</v>
      </c>
      <c r="AG3" s="311"/>
      <c r="AH3" s="311"/>
    </row>
    <row r="4" spans="1:34" ht="15.75" customHeight="1">
      <c r="A4" s="146"/>
      <c r="B4" s="146"/>
      <c r="C4" s="146"/>
      <c r="D4" s="146"/>
      <c r="E4" s="146" t="s">
        <v>80</v>
      </c>
      <c r="F4" s="328" t="e">
        <f>('Enter Data'!D45/'Enter Data'!$D$5)*100</f>
        <v>#DIV/0!</v>
      </c>
      <c r="G4" s="328" t="e">
        <f>('Enter Data'!E45/'Enter Data'!$D$6)*100</f>
        <v>#DIV/0!</v>
      </c>
      <c r="H4" s="328" t="e">
        <f>('Enter Data'!F45/'Enter Data'!$D$7)*100</f>
        <v>#DIV/0!</v>
      </c>
      <c r="I4" s="328" t="e">
        <f>('Enter Data'!G45/'Enter Data'!$D$8)*100</f>
        <v>#DIV/0!</v>
      </c>
      <c r="J4" s="328" t="e">
        <f>('Enter Data'!H45/'Enter Data'!$D$9)*100</f>
        <v>#DIV/0!</v>
      </c>
      <c r="K4" s="328" t="e">
        <f>('Enter Data'!I45/'Enter Data'!$D$10)*100</f>
        <v>#DIV/0!</v>
      </c>
      <c r="L4" s="328" t="e">
        <f>('Enter Data'!J45/'Enter Data'!$D$11)*100</f>
        <v>#DIV/0!</v>
      </c>
      <c r="M4" s="348" t="e">
        <f>('Enter Data'!K45/'Enter Data'!$D$4)*100</f>
        <v>#DIV/0!</v>
      </c>
      <c r="V4" s="312" t="s">
        <v>97</v>
      </c>
      <c r="W4" s="166" t="e">
        <f t="shared" ref="W4:AD4" si="1">F27</f>
        <v>#DIV/0!</v>
      </c>
      <c r="X4" s="166" t="e">
        <f t="shared" si="1"/>
        <v>#DIV/0!</v>
      </c>
      <c r="Y4" s="166" t="e">
        <f t="shared" si="1"/>
        <v>#DIV/0!</v>
      </c>
      <c r="Z4" s="166" t="e">
        <f t="shared" si="1"/>
        <v>#DIV/0!</v>
      </c>
      <c r="AA4" s="166" t="e">
        <f t="shared" si="1"/>
        <v>#DIV/0!</v>
      </c>
      <c r="AB4" s="166" t="e">
        <f t="shared" si="1"/>
        <v>#DIV/0!</v>
      </c>
      <c r="AC4" s="166" t="e">
        <f t="shared" si="1"/>
        <v>#DIV/0!</v>
      </c>
      <c r="AD4" s="166" t="e">
        <f t="shared" si="1"/>
        <v>#DIV/0!</v>
      </c>
      <c r="AG4" s="145"/>
      <c r="AH4" s="145"/>
    </row>
    <row r="5" spans="1:34" ht="15.75" customHeight="1">
      <c r="A5" s="146"/>
      <c r="B5" s="146"/>
      <c r="C5" s="146"/>
      <c r="D5" s="146"/>
      <c r="E5" s="146" t="s">
        <v>22</v>
      </c>
      <c r="F5" s="328" t="e">
        <f>('Enter Data'!D46/'Enter Data'!$D$5)*100</f>
        <v>#DIV/0!</v>
      </c>
      <c r="G5" s="328" t="e">
        <f>('Enter Data'!E46/'Enter Data'!$D$6)*100</f>
        <v>#DIV/0!</v>
      </c>
      <c r="H5" s="328" t="e">
        <f>('Enter Data'!F46/'Enter Data'!$D$7)*100</f>
        <v>#DIV/0!</v>
      </c>
      <c r="I5" s="328" t="e">
        <f>('Enter Data'!G46/'Enter Data'!$D$8)*100</f>
        <v>#DIV/0!</v>
      </c>
      <c r="J5" s="328" t="e">
        <f>('Enter Data'!H46/'Enter Data'!$D$9)*100</f>
        <v>#DIV/0!</v>
      </c>
      <c r="K5" s="328" t="e">
        <f>('Enter Data'!I46/'Enter Data'!$D$10)*100</f>
        <v>#DIV/0!</v>
      </c>
      <c r="L5" s="328" t="e">
        <f>('Enter Data'!J46/'Enter Data'!$D$11)*100</f>
        <v>#DIV/0!</v>
      </c>
      <c r="M5" s="348" t="e">
        <f>('Enter Data'!K46/'Enter Data'!$D$4)*100</f>
        <v>#DIV/0!</v>
      </c>
      <c r="V5" s="312" t="s">
        <v>98</v>
      </c>
      <c r="W5" s="166" t="e">
        <f t="shared" ref="W5:AD5" si="2">F41</f>
        <v>#DIV/0!</v>
      </c>
      <c r="X5" s="166" t="e">
        <f t="shared" si="2"/>
        <v>#DIV/0!</v>
      </c>
      <c r="Y5" s="166" t="e">
        <f t="shared" si="2"/>
        <v>#DIV/0!</v>
      </c>
      <c r="Z5" s="166" t="e">
        <f t="shared" si="2"/>
        <v>#DIV/0!</v>
      </c>
      <c r="AA5" s="166" t="e">
        <f t="shared" si="2"/>
        <v>#DIV/0!</v>
      </c>
      <c r="AB5" s="166" t="e">
        <f t="shared" si="2"/>
        <v>#DIV/0!</v>
      </c>
      <c r="AC5" s="166" t="e">
        <f t="shared" si="2"/>
        <v>#DIV/0!</v>
      </c>
      <c r="AD5" s="166" t="e">
        <f t="shared" si="2"/>
        <v>#DIV/0!</v>
      </c>
      <c r="AG5" s="145"/>
      <c r="AH5" s="145"/>
    </row>
    <row r="6" spans="1:34" ht="15.75" customHeight="1">
      <c r="A6" s="146"/>
      <c r="B6" s="146"/>
      <c r="C6" s="146"/>
      <c r="D6" s="146"/>
      <c r="E6" s="146" t="s">
        <v>23</v>
      </c>
      <c r="F6" s="328" t="e">
        <f>('Enter Data'!D47/'Enter Data'!$D$5)*100</f>
        <v>#DIV/0!</v>
      </c>
      <c r="G6" s="328" t="e">
        <f>('Enter Data'!E47/'Enter Data'!$D$6)*100</f>
        <v>#DIV/0!</v>
      </c>
      <c r="H6" s="328" t="e">
        <f>('Enter Data'!F47/'Enter Data'!$D$7)*100</f>
        <v>#DIV/0!</v>
      </c>
      <c r="I6" s="328" t="e">
        <f>('Enter Data'!G47/'Enter Data'!$D$8)*100</f>
        <v>#DIV/0!</v>
      </c>
      <c r="J6" s="328" t="e">
        <f>('Enter Data'!H47/'Enter Data'!$D$9)*100</f>
        <v>#DIV/0!</v>
      </c>
      <c r="K6" s="328" t="e">
        <f>('Enter Data'!I47/'Enter Data'!$D$10)*100</f>
        <v>#DIV/0!</v>
      </c>
      <c r="L6" s="328" t="e">
        <f>('Enter Data'!J47/'Enter Data'!$D$11)*100</f>
        <v>#DIV/0!</v>
      </c>
      <c r="M6" s="348" t="e">
        <f>('Enter Data'!K47/'Enter Data'!$D$4)*100</f>
        <v>#DIV/0!</v>
      </c>
      <c r="AG6" s="145"/>
      <c r="AH6" s="145"/>
    </row>
    <row r="7" spans="1:34" ht="15.75" customHeight="1">
      <c r="A7" s="146"/>
      <c r="B7" s="146"/>
      <c r="C7" s="146"/>
      <c r="D7" s="146"/>
      <c r="E7" s="146" t="s">
        <v>24</v>
      </c>
      <c r="F7" s="328" t="e">
        <f>('Enter Data'!D48/'Enter Data'!$D$5)*100</f>
        <v>#DIV/0!</v>
      </c>
      <c r="G7" s="328" t="e">
        <f>('Enter Data'!E48/'Enter Data'!$D$6)*100</f>
        <v>#DIV/0!</v>
      </c>
      <c r="H7" s="328" t="e">
        <f>('Enter Data'!F48/'Enter Data'!$D$7)*100</f>
        <v>#DIV/0!</v>
      </c>
      <c r="I7" s="328" t="e">
        <f>('Enter Data'!G48/'Enter Data'!$D$8)*100</f>
        <v>#DIV/0!</v>
      </c>
      <c r="J7" s="328" t="e">
        <f>('Enter Data'!H48/'Enter Data'!$D$9)*100</f>
        <v>#DIV/0!</v>
      </c>
      <c r="K7" s="328" t="e">
        <f>('Enter Data'!I48/'Enter Data'!$D$10)*100</f>
        <v>#DIV/0!</v>
      </c>
      <c r="L7" s="328" t="e">
        <f>('Enter Data'!J48/'Enter Data'!$D$11)*100</f>
        <v>#DIV/0!</v>
      </c>
      <c r="M7" s="348" t="e">
        <f>('Enter Data'!K48/'Enter Data'!$D$4)*100</f>
        <v>#DIV/0!</v>
      </c>
      <c r="W7" s="145"/>
      <c r="AG7" s="145"/>
      <c r="AH7" s="145"/>
    </row>
    <row r="8" spans="1:34" ht="15.75" customHeight="1">
      <c r="A8" s="146"/>
      <c r="B8" s="146"/>
      <c r="C8" s="146"/>
      <c r="D8" s="146"/>
      <c r="E8" s="146" t="s">
        <v>25</v>
      </c>
      <c r="F8" s="328" t="e">
        <f>('Enter Data'!D49/'Enter Data'!$D$5)*100</f>
        <v>#DIV/0!</v>
      </c>
      <c r="G8" s="328" t="e">
        <f>('Enter Data'!E49/'Enter Data'!$D$6)*100</f>
        <v>#DIV/0!</v>
      </c>
      <c r="H8" s="328" t="e">
        <f>('Enter Data'!F49/'Enter Data'!$D$7)*100</f>
        <v>#DIV/0!</v>
      </c>
      <c r="I8" s="328" t="e">
        <f>('Enter Data'!G49/'Enter Data'!$D$8)*100</f>
        <v>#DIV/0!</v>
      </c>
      <c r="J8" s="328" t="e">
        <f>('Enter Data'!H49/'Enter Data'!$D$9)*100</f>
        <v>#DIV/0!</v>
      </c>
      <c r="K8" s="328" t="e">
        <f>('Enter Data'!I49/'Enter Data'!$D$10)*100</f>
        <v>#DIV/0!</v>
      </c>
      <c r="L8" s="328" t="e">
        <f>('Enter Data'!J49/'Enter Data'!$D$11)*100</f>
        <v>#DIV/0!</v>
      </c>
      <c r="M8" s="348" t="e">
        <f>('Enter Data'!K49/'Enter Data'!$D$4)*100</f>
        <v>#DIV/0!</v>
      </c>
      <c r="W8" s="145"/>
      <c r="AG8" s="145"/>
      <c r="AH8" s="145"/>
    </row>
    <row r="9" spans="1:34" ht="15.75" customHeight="1">
      <c r="A9" s="146"/>
      <c r="B9" s="146"/>
      <c r="C9" s="146"/>
      <c r="D9" s="146"/>
      <c r="E9" s="146" t="s">
        <v>26</v>
      </c>
      <c r="F9" s="328" t="e">
        <f>('Enter Data'!D50/'Enter Data'!$D$5)*100</f>
        <v>#DIV/0!</v>
      </c>
      <c r="G9" s="328" t="e">
        <f>('Enter Data'!E50/'Enter Data'!$D$6)*100</f>
        <v>#DIV/0!</v>
      </c>
      <c r="H9" s="328" t="e">
        <f>('Enter Data'!F50/'Enter Data'!$D$7)*100</f>
        <v>#DIV/0!</v>
      </c>
      <c r="I9" s="328" t="e">
        <f>('Enter Data'!G50/'Enter Data'!$D$8)*100</f>
        <v>#DIV/0!</v>
      </c>
      <c r="J9" s="328" t="e">
        <f>('Enter Data'!H50/'Enter Data'!$D$9)*100</f>
        <v>#DIV/0!</v>
      </c>
      <c r="K9" s="328" t="e">
        <f>('Enter Data'!I50/'Enter Data'!$D$10)*100</f>
        <v>#DIV/0!</v>
      </c>
      <c r="L9" s="328" t="e">
        <f>('Enter Data'!J50/'Enter Data'!$D$11)*100</f>
        <v>#DIV/0!</v>
      </c>
      <c r="M9" s="348" t="e">
        <f>('Enter Data'!K50/'Enter Data'!$D$4)*100</f>
        <v>#DIV/0!</v>
      </c>
      <c r="W9" s="145"/>
      <c r="AG9" s="145"/>
      <c r="AH9" s="145"/>
    </row>
    <row r="10" spans="1:34" ht="15.75" customHeight="1">
      <c r="A10" s="146"/>
      <c r="B10" s="146"/>
      <c r="C10" s="146"/>
      <c r="D10" s="146"/>
      <c r="E10" s="146" t="s">
        <v>81</v>
      </c>
      <c r="F10" s="328" t="e">
        <f>('Enter Data'!D51/'Enter Data'!$D$5)*100</f>
        <v>#DIV/0!</v>
      </c>
      <c r="G10" s="328" t="e">
        <f>('Enter Data'!E51/'Enter Data'!$D$6)*100</f>
        <v>#DIV/0!</v>
      </c>
      <c r="H10" s="328" t="e">
        <f>('Enter Data'!F51/'Enter Data'!$D$7)*100</f>
        <v>#DIV/0!</v>
      </c>
      <c r="I10" s="328" t="e">
        <f>('Enter Data'!G51/'Enter Data'!$D$8)*100</f>
        <v>#DIV/0!</v>
      </c>
      <c r="J10" s="328" t="e">
        <f>('Enter Data'!H51/'Enter Data'!$D$9)*100</f>
        <v>#DIV/0!</v>
      </c>
      <c r="K10" s="328" t="e">
        <f>('Enter Data'!I51/'Enter Data'!$D$10)*100</f>
        <v>#DIV/0!</v>
      </c>
      <c r="L10" s="328" t="e">
        <f>('Enter Data'!J51/'Enter Data'!$D$11)*100</f>
        <v>#DIV/0!</v>
      </c>
      <c r="M10" s="348" t="e">
        <f>('Enter Data'!K51/'Enter Data'!$D$4)*100</f>
        <v>#DIV/0!</v>
      </c>
      <c r="W10" s="145"/>
      <c r="AG10" s="145"/>
      <c r="AH10" s="145"/>
    </row>
    <row r="11" spans="1:34" ht="15.75" customHeight="1">
      <c r="A11" s="146"/>
      <c r="B11" s="146"/>
      <c r="C11" s="146"/>
      <c r="D11" s="146"/>
      <c r="E11" s="146" t="s">
        <v>44</v>
      </c>
      <c r="F11" s="328" t="e">
        <f>('Enter Data'!D52/'Enter Data'!$D$5)*100</f>
        <v>#DIV/0!</v>
      </c>
      <c r="G11" s="328" t="e">
        <f>('Enter Data'!E52/'Enter Data'!$D$6)*100</f>
        <v>#DIV/0!</v>
      </c>
      <c r="H11" s="328" t="e">
        <f>('Enter Data'!F52/'Enter Data'!$D$7)*100</f>
        <v>#DIV/0!</v>
      </c>
      <c r="I11" s="328" t="e">
        <f>('Enter Data'!G52/'Enter Data'!$D$8)*100</f>
        <v>#DIV/0!</v>
      </c>
      <c r="J11" s="328" t="e">
        <f>('Enter Data'!H52/'Enter Data'!$D$9)*100</f>
        <v>#DIV/0!</v>
      </c>
      <c r="K11" s="328" t="e">
        <f>('Enter Data'!I52/'Enter Data'!$D$10)*100</f>
        <v>#DIV/0!</v>
      </c>
      <c r="L11" s="328" t="e">
        <f>('Enter Data'!J52/'Enter Data'!$D$11)*100</f>
        <v>#DIV/0!</v>
      </c>
      <c r="M11" s="348" t="e">
        <f>('Enter Data'!K52/'Enter Data'!$D$4)*100</f>
        <v>#DIV/0!</v>
      </c>
      <c r="W11" s="145"/>
      <c r="AG11" s="145"/>
      <c r="AH11" s="145"/>
    </row>
    <row r="12" spans="1:34" ht="15.75" customHeight="1">
      <c r="A12" s="146"/>
      <c r="B12" s="146"/>
      <c r="C12" s="146"/>
      <c r="D12" s="146"/>
      <c r="E12" s="146" t="s">
        <v>29</v>
      </c>
      <c r="F12" s="328" t="e">
        <f>('Enter Data'!D53/'Enter Data'!$D$5)*100</f>
        <v>#DIV/0!</v>
      </c>
      <c r="G12" s="328" t="e">
        <f>('Enter Data'!E53/'Enter Data'!$D$6)*100</f>
        <v>#DIV/0!</v>
      </c>
      <c r="H12" s="328" t="e">
        <f>('Enter Data'!F53/'Enter Data'!$D$7)*100</f>
        <v>#DIV/0!</v>
      </c>
      <c r="I12" s="328" t="e">
        <f>('Enter Data'!G53/'Enter Data'!$D$8)*100</f>
        <v>#DIV/0!</v>
      </c>
      <c r="J12" s="328" t="e">
        <f>('Enter Data'!H53/'Enter Data'!$D$9)*100</f>
        <v>#DIV/0!</v>
      </c>
      <c r="K12" s="328" t="e">
        <f>('Enter Data'!I53/'Enter Data'!$D$10)*100</f>
        <v>#DIV/0!</v>
      </c>
      <c r="L12" s="328" t="e">
        <f>('Enter Data'!J53/'Enter Data'!$D$11)*100</f>
        <v>#DIV/0!</v>
      </c>
      <c r="M12" s="348" t="e">
        <f>('Enter Data'!K53/'Enter Data'!$D$4)*100</f>
        <v>#DIV/0!</v>
      </c>
      <c r="W12" s="145"/>
      <c r="AG12" s="145"/>
      <c r="AH12" s="145"/>
    </row>
    <row r="13" spans="1:34" ht="33.6" customHeight="1">
      <c r="A13" s="146"/>
      <c r="B13" s="146"/>
      <c r="C13" s="146"/>
      <c r="D13" s="146"/>
      <c r="E13" s="146" t="s">
        <v>186</v>
      </c>
      <c r="F13" s="331" t="e">
        <f>('Enter Data'!D54/'Enter Data'!$D$5)*100</f>
        <v>#DIV/0!</v>
      </c>
      <c r="G13" s="331" t="e">
        <f>('Enter Data'!E54/'Enter Data'!$D$6)*100</f>
        <v>#DIV/0!</v>
      </c>
      <c r="H13" s="331" t="e">
        <f>('Enter Data'!F54/'Enter Data'!$D$7)*100</f>
        <v>#DIV/0!</v>
      </c>
      <c r="I13" s="331" t="e">
        <f>('Enter Data'!G54/'Enter Data'!$D$8)*100</f>
        <v>#DIV/0!</v>
      </c>
      <c r="J13" s="331" t="e">
        <f>('Enter Data'!H54/'Enter Data'!$D$9)*100</f>
        <v>#DIV/0!</v>
      </c>
      <c r="K13" s="331" t="e">
        <f>('Enter Data'!I54/'Enter Data'!$D$10)*100</f>
        <v>#DIV/0!</v>
      </c>
      <c r="L13" s="331" t="e">
        <f>('Enter Data'!J54/'Enter Data'!$D$11)*100</f>
        <v>#DIV/0!</v>
      </c>
      <c r="M13" s="349" t="e">
        <f>('Enter Data'!K54/'Enter Data'!$D$4)*100</f>
        <v>#DIV/0!</v>
      </c>
      <c r="W13" s="145"/>
      <c r="AG13" s="145"/>
      <c r="AH13" s="145"/>
    </row>
    <row r="14" spans="1:34" ht="15.75" customHeight="1">
      <c r="A14" s="146"/>
      <c r="B14" s="146"/>
      <c r="C14" s="146"/>
      <c r="D14" s="146"/>
      <c r="E14" s="146"/>
      <c r="F14" s="146"/>
      <c r="G14" s="176"/>
      <c r="H14" s="176"/>
      <c r="I14" s="176"/>
      <c r="J14" s="176"/>
      <c r="K14" s="176"/>
      <c r="L14" s="176"/>
      <c r="M14" s="176"/>
      <c r="W14" s="145"/>
      <c r="X14" s="145"/>
      <c r="Y14" s="145"/>
      <c r="Z14" s="145"/>
      <c r="AA14" s="145"/>
      <c r="AB14" s="145"/>
      <c r="AC14" s="145"/>
      <c r="AD14" s="145"/>
      <c r="AE14" s="145"/>
      <c r="AF14" s="145"/>
      <c r="AG14" s="145"/>
      <c r="AH14" s="145"/>
    </row>
    <row r="15" spans="1:34" ht="15.75" customHeight="1">
      <c r="A15" s="146"/>
      <c r="B15" s="146"/>
      <c r="C15" s="146"/>
      <c r="D15" s="146"/>
      <c r="AG15" s="145"/>
      <c r="AH15" s="145"/>
    </row>
    <row r="16" spans="1:34" s="265" customFormat="1" ht="79.2" customHeight="1">
      <c r="A16" s="143" t="s">
        <v>128</v>
      </c>
      <c r="B16" s="146" t="s">
        <v>133</v>
      </c>
      <c r="C16" s="146" t="s">
        <v>122</v>
      </c>
      <c r="D16" s="146" t="s">
        <v>131</v>
      </c>
      <c r="E16" s="275" t="s">
        <v>97</v>
      </c>
      <c r="F16" s="143" t="s">
        <v>8</v>
      </c>
      <c r="G16" s="143" t="s">
        <v>197</v>
      </c>
      <c r="H16" s="143" t="s">
        <v>187</v>
      </c>
      <c r="I16" s="143" t="s">
        <v>11</v>
      </c>
      <c r="J16" s="143" t="s">
        <v>12</v>
      </c>
      <c r="K16" s="143" t="s">
        <v>13</v>
      </c>
      <c r="L16" s="269" t="s">
        <v>14</v>
      </c>
      <c r="M16" s="267" t="s">
        <v>87</v>
      </c>
      <c r="N16" s="176"/>
      <c r="O16" s="176"/>
      <c r="P16" s="176"/>
      <c r="Q16" s="176"/>
      <c r="R16" s="176"/>
      <c r="S16" s="176"/>
      <c r="T16" s="176"/>
      <c r="U16" s="176"/>
      <c r="V16" s="176"/>
      <c r="W16" s="176"/>
      <c r="X16" s="176"/>
      <c r="Y16" s="176"/>
      <c r="Z16" s="176"/>
      <c r="AA16" s="176"/>
      <c r="AB16" s="176"/>
      <c r="AC16" s="176"/>
      <c r="AD16" s="176"/>
      <c r="AE16" s="176"/>
      <c r="AF16" s="176"/>
      <c r="AG16" s="176"/>
      <c r="AH16" s="176"/>
    </row>
    <row r="17" spans="1:34" ht="15.75" customHeight="1">
      <c r="A17" s="146"/>
      <c r="B17" s="146"/>
      <c r="C17" s="146"/>
      <c r="D17" s="146"/>
      <c r="E17" s="146" t="s">
        <v>20</v>
      </c>
      <c r="F17" s="328" t="e">
        <f>('Enter Data'!D58/'Enter Data'!$D$5)*100</f>
        <v>#DIV/0!</v>
      </c>
      <c r="G17" s="328" t="e">
        <f>('Enter Data'!E58/'Enter Data'!$D$6)*100</f>
        <v>#DIV/0!</v>
      </c>
      <c r="H17" s="328" t="e">
        <f>('Enter Data'!F58/'Enter Data'!$D$7)*100</f>
        <v>#DIV/0!</v>
      </c>
      <c r="I17" s="328" t="e">
        <f>('Enter Data'!G58/'Enter Data'!$D$8)*100</f>
        <v>#DIV/0!</v>
      </c>
      <c r="J17" s="328" t="e">
        <f>('Enter Data'!H58/'Enter Data'!$D$9)*100</f>
        <v>#DIV/0!</v>
      </c>
      <c r="K17" s="328" t="e">
        <f>('Enter Data'!I58/'Enter Data'!$D$10)*100</f>
        <v>#DIV/0!</v>
      </c>
      <c r="L17" s="328" t="e">
        <f>('Enter Data'!J58/'Enter Data'!$D$11)*100</f>
        <v>#DIV/0!</v>
      </c>
      <c r="M17" s="351" t="e">
        <f>('Enter Data'!K58/'Enter Data'!$D$4)*100</f>
        <v>#DIV/0!</v>
      </c>
      <c r="N17" s="145"/>
      <c r="O17" s="145"/>
      <c r="P17" s="145"/>
      <c r="Q17" s="145"/>
      <c r="R17" s="145"/>
      <c r="S17" s="145"/>
      <c r="T17" s="145"/>
      <c r="U17" s="145"/>
      <c r="V17" s="145"/>
      <c r="W17" s="145"/>
      <c r="X17" s="145"/>
      <c r="Y17" s="145"/>
      <c r="Z17" s="145"/>
      <c r="AA17" s="145"/>
      <c r="AB17" s="145"/>
      <c r="AC17" s="145"/>
      <c r="AD17" s="145"/>
      <c r="AE17" s="145"/>
      <c r="AF17" s="145"/>
      <c r="AG17" s="145"/>
      <c r="AH17" s="145"/>
    </row>
    <row r="18" spans="1:34" ht="15.75" customHeight="1">
      <c r="A18" s="146"/>
      <c r="B18" s="146"/>
      <c r="C18" s="146"/>
      <c r="D18" s="146"/>
      <c r="E18" s="146" t="s">
        <v>80</v>
      </c>
      <c r="F18" s="328" t="e">
        <f>('Enter Data'!D59/'Enter Data'!$D$5)*100</f>
        <v>#DIV/0!</v>
      </c>
      <c r="G18" s="328" t="e">
        <f>('Enter Data'!E59/'Enter Data'!$D$6)*100</f>
        <v>#DIV/0!</v>
      </c>
      <c r="H18" s="328" t="e">
        <f>('Enter Data'!F59/'Enter Data'!$D$7)*100</f>
        <v>#DIV/0!</v>
      </c>
      <c r="I18" s="328" t="e">
        <f>('Enter Data'!G59/'Enter Data'!$D$8)*100</f>
        <v>#DIV/0!</v>
      </c>
      <c r="J18" s="328" t="e">
        <f>('Enter Data'!H59/'Enter Data'!$D$9)*100</f>
        <v>#DIV/0!</v>
      </c>
      <c r="K18" s="328" t="e">
        <f>('Enter Data'!I59/'Enter Data'!$D$10)*100</f>
        <v>#DIV/0!</v>
      </c>
      <c r="L18" s="328" t="e">
        <f>('Enter Data'!J59/'Enter Data'!$D$11)*100</f>
        <v>#DIV/0!</v>
      </c>
      <c r="M18" s="351" t="e">
        <f>('Enter Data'!K59/'Enter Data'!$D$4)*100</f>
        <v>#DIV/0!</v>
      </c>
      <c r="N18" s="145"/>
      <c r="O18" s="145"/>
      <c r="P18" s="145"/>
      <c r="Q18" s="145"/>
      <c r="R18" s="145"/>
      <c r="S18" s="145"/>
      <c r="T18" s="145"/>
      <c r="U18" s="145"/>
      <c r="V18" s="145"/>
      <c r="W18" s="145"/>
      <c r="X18" s="145"/>
      <c r="Y18" s="145"/>
      <c r="Z18" s="145"/>
      <c r="AA18" s="145"/>
      <c r="AB18" s="145"/>
      <c r="AC18" s="145"/>
      <c r="AD18" s="145"/>
      <c r="AE18" s="145"/>
      <c r="AF18" s="145"/>
      <c r="AG18" s="145"/>
      <c r="AH18" s="145"/>
    </row>
    <row r="19" spans="1:34" ht="15.75" customHeight="1">
      <c r="A19" s="146"/>
      <c r="B19" s="146"/>
      <c r="C19" s="146"/>
      <c r="D19" s="146"/>
      <c r="E19" s="146" t="s">
        <v>22</v>
      </c>
      <c r="F19" s="328" t="e">
        <f>('Enter Data'!D60/'Enter Data'!$D$5)*100</f>
        <v>#DIV/0!</v>
      </c>
      <c r="G19" s="328" t="e">
        <f>('Enter Data'!E60/'Enter Data'!$D$6)*100</f>
        <v>#DIV/0!</v>
      </c>
      <c r="H19" s="328" t="e">
        <f>('Enter Data'!F60/'Enter Data'!$D$7)*100</f>
        <v>#DIV/0!</v>
      </c>
      <c r="I19" s="328" t="e">
        <f>('Enter Data'!G60/'Enter Data'!$D$8)*100</f>
        <v>#DIV/0!</v>
      </c>
      <c r="J19" s="328" t="e">
        <f>('Enter Data'!H60/'Enter Data'!$D$9)*100</f>
        <v>#DIV/0!</v>
      </c>
      <c r="K19" s="328" t="e">
        <f>('Enter Data'!I60/'Enter Data'!$D$10)*100</f>
        <v>#DIV/0!</v>
      </c>
      <c r="L19" s="328" t="e">
        <f>('Enter Data'!J60/'Enter Data'!$D$11)*100</f>
        <v>#DIV/0!</v>
      </c>
      <c r="M19" s="351" t="e">
        <f>('Enter Data'!K60/'Enter Data'!$D$4)*100</f>
        <v>#DIV/0!</v>
      </c>
      <c r="N19" s="145"/>
      <c r="O19" s="145"/>
      <c r="P19" s="145"/>
      <c r="Q19" s="145"/>
      <c r="R19" s="145"/>
      <c r="S19" s="145"/>
      <c r="T19" s="145"/>
      <c r="U19" s="145"/>
      <c r="V19" s="145"/>
      <c r="W19" s="145"/>
      <c r="X19" s="145"/>
      <c r="Y19" s="145"/>
      <c r="Z19" s="145"/>
      <c r="AA19" s="145"/>
      <c r="AB19" s="145"/>
      <c r="AC19" s="145"/>
      <c r="AD19" s="145"/>
      <c r="AE19" s="145"/>
      <c r="AF19" s="145"/>
      <c r="AG19" s="145"/>
      <c r="AH19" s="145"/>
    </row>
    <row r="20" spans="1:34" ht="15.75" customHeight="1">
      <c r="A20" s="146"/>
      <c r="B20" s="146"/>
      <c r="C20" s="146"/>
      <c r="D20" s="146"/>
      <c r="E20" s="146" t="s">
        <v>23</v>
      </c>
      <c r="F20" s="328" t="e">
        <f>('Enter Data'!D61/'Enter Data'!$D$5)*100</f>
        <v>#DIV/0!</v>
      </c>
      <c r="G20" s="328" t="e">
        <f>('Enter Data'!E61/'Enter Data'!$D$6)*100</f>
        <v>#DIV/0!</v>
      </c>
      <c r="H20" s="328" t="e">
        <f>('Enter Data'!F61/'Enter Data'!$D$7)*100</f>
        <v>#DIV/0!</v>
      </c>
      <c r="I20" s="328" t="e">
        <f>('Enter Data'!G61/'Enter Data'!$D$8)*100</f>
        <v>#DIV/0!</v>
      </c>
      <c r="J20" s="328" t="e">
        <f>('Enter Data'!H61/'Enter Data'!$D$9)*100</f>
        <v>#DIV/0!</v>
      </c>
      <c r="K20" s="328" t="e">
        <f>('Enter Data'!I61/'Enter Data'!$D$10)*100</f>
        <v>#DIV/0!</v>
      </c>
      <c r="L20" s="328" t="e">
        <f>('Enter Data'!J61/'Enter Data'!$D$11)*100</f>
        <v>#DIV/0!</v>
      </c>
      <c r="M20" s="351" t="e">
        <f>('Enter Data'!K61/'Enter Data'!$D$4)*100</f>
        <v>#DIV/0!</v>
      </c>
      <c r="N20" s="145"/>
      <c r="O20" s="145"/>
      <c r="P20" s="145"/>
      <c r="Q20" s="145"/>
      <c r="R20" s="145"/>
      <c r="S20" s="145"/>
      <c r="T20" s="145"/>
      <c r="U20" s="145"/>
      <c r="V20" s="145"/>
      <c r="W20" s="145"/>
      <c r="X20" s="145"/>
      <c r="Y20" s="145"/>
      <c r="Z20" s="145"/>
      <c r="AA20" s="145"/>
      <c r="AB20" s="145"/>
      <c r="AC20" s="145"/>
      <c r="AD20" s="145"/>
      <c r="AE20" s="145"/>
      <c r="AF20" s="145"/>
      <c r="AG20" s="145"/>
      <c r="AH20" s="145"/>
    </row>
    <row r="21" spans="1:34" ht="15.75" customHeight="1">
      <c r="A21" s="146"/>
      <c r="B21" s="146"/>
      <c r="C21" s="146"/>
      <c r="D21" s="146"/>
      <c r="E21" s="146" t="s">
        <v>24</v>
      </c>
      <c r="F21" s="328" t="e">
        <f>('Enter Data'!D62/'Enter Data'!$D$5)*100</f>
        <v>#DIV/0!</v>
      </c>
      <c r="G21" s="328" t="e">
        <f>('Enter Data'!E62/'Enter Data'!$D$6)*100</f>
        <v>#DIV/0!</v>
      </c>
      <c r="H21" s="328" t="e">
        <f>('Enter Data'!F62/'Enter Data'!$D$7)*100</f>
        <v>#DIV/0!</v>
      </c>
      <c r="I21" s="328" t="e">
        <f>('Enter Data'!G62/'Enter Data'!$D$8)*100</f>
        <v>#DIV/0!</v>
      </c>
      <c r="J21" s="328" t="e">
        <f>('Enter Data'!H62/'Enter Data'!$D$9)*100</f>
        <v>#DIV/0!</v>
      </c>
      <c r="K21" s="328" t="e">
        <f>('Enter Data'!I62/'Enter Data'!$D$10)*100</f>
        <v>#DIV/0!</v>
      </c>
      <c r="L21" s="328" t="e">
        <f>('Enter Data'!J62/'Enter Data'!$D$11)*100</f>
        <v>#DIV/0!</v>
      </c>
      <c r="M21" s="351" t="e">
        <f>('Enter Data'!K62/'Enter Data'!$D$4)*100</f>
        <v>#DIV/0!</v>
      </c>
      <c r="N21" s="145"/>
      <c r="O21" s="145"/>
      <c r="P21" s="145"/>
      <c r="Q21" s="145"/>
      <c r="R21" s="145"/>
      <c r="S21" s="145"/>
      <c r="T21" s="145"/>
      <c r="U21" s="145"/>
      <c r="V21" s="145"/>
      <c r="W21" s="145"/>
      <c r="X21" s="145"/>
      <c r="Y21" s="145"/>
      <c r="Z21" s="145"/>
      <c r="AA21" s="145"/>
      <c r="AB21" s="145"/>
      <c r="AC21" s="145"/>
      <c r="AD21" s="145"/>
      <c r="AE21" s="145"/>
      <c r="AF21" s="145"/>
      <c r="AG21" s="145"/>
      <c r="AH21" s="145"/>
    </row>
    <row r="22" spans="1:34" ht="15.75" customHeight="1">
      <c r="A22" s="146"/>
      <c r="B22" s="146"/>
      <c r="C22" s="146"/>
      <c r="D22" s="146"/>
      <c r="E22" s="146" t="s">
        <v>25</v>
      </c>
      <c r="F22" s="328" t="e">
        <f>('Enter Data'!D63/'Enter Data'!$D$5)*100</f>
        <v>#DIV/0!</v>
      </c>
      <c r="G22" s="328" t="e">
        <f>('Enter Data'!E63/'Enter Data'!$D$6)*100</f>
        <v>#DIV/0!</v>
      </c>
      <c r="H22" s="328" t="e">
        <f>('Enter Data'!F63/'Enter Data'!$D$7)*100</f>
        <v>#DIV/0!</v>
      </c>
      <c r="I22" s="328" t="e">
        <f>('Enter Data'!G63/'Enter Data'!$D$8)*100</f>
        <v>#DIV/0!</v>
      </c>
      <c r="J22" s="328" t="e">
        <f>('Enter Data'!H63/'Enter Data'!$D$9)*100</f>
        <v>#DIV/0!</v>
      </c>
      <c r="K22" s="328" t="e">
        <f>('Enter Data'!I63/'Enter Data'!$D$10)*100</f>
        <v>#DIV/0!</v>
      </c>
      <c r="L22" s="328" t="e">
        <f>('Enter Data'!J63/'Enter Data'!$D$11)*100</f>
        <v>#DIV/0!</v>
      </c>
      <c r="M22" s="351" t="e">
        <f>('Enter Data'!K63/'Enter Data'!$D$4)*100</f>
        <v>#DIV/0!</v>
      </c>
      <c r="N22" s="145"/>
      <c r="O22" s="145"/>
      <c r="P22" s="145"/>
      <c r="Q22" s="145"/>
      <c r="R22" s="145"/>
      <c r="S22" s="145"/>
      <c r="T22" s="145"/>
      <c r="U22" s="145"/>
      <c r="V22" s="145"/>
      <c r="W22" s="145"/>
      <c r="X22" s="145"/>
      <c r="Y22" s="145"/>
      <c r="Z22" s="145"/>
      <c r="AA22" s="145"/>
      <c r="AB22" s="145"/>
      <c r="AC22" s="145"/>
      <c r="AD22" s="145"/>
      <c r="AE22" s="145"/>
      <c r="AF22" s="145"/>
      <c r="AG22" s="145"/>
      <c r="AH22" s="145"/>
    </row>
    <row r="23" spans="1:34" ht="15.75" customHeight="1">
      <c r="A23" s="146"/>
      <c r="B23" s="146"/>
      <c r="C23" s="146"/>
      <c r="D23" s="146"/>
      <c r="E23" s="146" t="s">
        <v>26</v>
      </c>
      <c r="F23" s="328" t="e">
        <f>('Enter Data'!D64/'Enter Data'!$D$5)*100</f>
        <v>#DIV/0!</v>
      </c>
      <c r="G23" s="328" t="e">
        <f>('Enter Data'!E64/'Enter Data'!$D$6)*100</f>
        <v>#DIV/0!</v>
      </c>
      <c r="H23" s="328" t="e">
        <f>('Enter Data'!F64/'Enter Data'!$D$7)*100</f>
        <v>#DIV/0!</v>
      </c>
      <c r="I23" s="328" t="e">
        <f>('Enter Data'!G64/'Enter Data'!$D$8)*100</f>
        <v>#DIV/0!</v>
      </c>
      <c r="J23" s="328" t="e">
        <f>('Enter Data'!H64/'Enter Data'!$D$9)*100</f>
        <v>#DIV/0!</v>
      </c>
      <c r="K23" s="328" t="e">
        <f>('Enter Data'!I64/'Enter Data'!$D$10)*100</f>
        <v>#DIV/0!</v>
      </c>
      <c r="L23" s="328" t="e">
        <f>('Enter Data'!J64/'Enter Data'!$D$11)*100</f>
        <v>#DIV/0!</v>
      </c>
      <c r="M23" s="351" t="e">
        <f>('Enter Data'!K64/'Enter Data'!$D$4)*100</f>
        <v>#DIV/0!</v>
      </c>
      <c r="N23" s="145"/>
      <c r="O23" s="145"/>
      <c r="P23" s="145"/>
      <c r="Q23" s="145"/>
      <c r="R23" s="145"/>
      <c r="S23" s="145"/>
      <c r="T23" s="145"/>
      <c r="U23" s="145"/>
      <c r="V23" s="145"/>
      <c r="W23" s="145"/>
      <c r="X23" s="145"/>
      <c r="Y23" s="145"/>
      <c r="Z23" s="145"/>
      <c r="AA23" s="145"/>
      <c r="AB23" s="145"/>
      <c r="AC23" s="145"/>
      <c r="AD23" s="145"/>
      <c r="AE23" s="145"/>
      <c r="AF23" s="145"/>
      <c r="AG23" s="145"/>
      <c r="AH23" s="145"/>
    </row>
    <row r="24" spans="1:34" ht="15.75" customHeight="1">
      <c r="A24" s="146"/>
      <c r="B24" s="146"/>
      <c r="C24" s="146"/>
      <c r="D24" s="146"/>
      <c r="E24" s="146" t="s">
        <v>81</v>
      </c>
      <c r="F24" s="328" t="e">
        <f>('Enter Data'!D65/'Enter Data'!$D$5)*100</f>
        <v>#DIV/0!</v>
      </c>
      <c r="G24" s="328" t="e">
        <f>('Enter Data'!E65/'Enter Data'!$D$6)*100</f>
        <v>#DIV/0!</v>
      </c>
      <c r="H24" s="328" t="e">
        <f>('Enter Data'!F65/'Enter Data'!$D$7)*100</f>
        <v>#DIV/0!</v>
      </c>
      <c r="I24" s="328" t="e">
        <f>('Enter Data'!G65/'Enter Data'!$D$8)*100</f>
        <v>#DIV/0!</v>
      </c>
      <c r="J24" s="328" t="e">
        <f>('Enter Data'!H65/'Enter Data'!$D$9)*100</f>
        <v>#DIV/0!</v>
      </c>
      <c r="K24" s="328" t="e">
        <f>('Enter Data'!I65/'Enter Data'!$D$10)*100</f>
        <v>#DIV/0!</v>
      </c>
      <c r="L24" s="328" t="e">
        <f>('Enter Data'!J65/'Enter Data'!$D$11)*100</f>
        <v>#DIV/0!</v>
      </c>
      <c r="M24" s="351" t="e">
        <f>('Enter Data'!K65/'Enter Data'!$D$4)*100</f>
        <v>#DIV/0!</v>
      </c>
      <c r="N24" s="145"/>
      <c r="O24" s="145"/>
      <c r="P24" s="145"/>
      <c r="Q24" s="145"/>
      <c r="R24" s="145"/>
      <c r="S24" s="145"/>
      <c r="T24" s="145"/>
      <c r="U24" s="145"/>
      <c r="V24" s="145"/>
      <c r="W24" s="145"/>
      <c r="X24" s="145"/>
      <c r="Y24" s="145"/>
      <c r="Z24" s="145"/>
      <c r="AA24" s="145"/>
      <c r="AB24" s="145"/>
      <c r="AC24" s="145"/>
      <c r="AD24" s="145"/>
      <c r="AE24" s="145"/>
      <c r="AF24" s="145"/>
      <c r="AG24" s="145"/>
      <c r="AH24" s="145"/>
    </row>
    <row r="25" spans="1:34" ht="15.75" customHeight="1">
      <c r="A25" s="146"/>
      <c r="B25" s="146"/>
      <c r="C25" s="146"/>
      <c r="D25" s="146"/>
      <c r="E25" s="146" t="s">
        <v>44</v>
      </c>
      <c r="F25" s="328" t="e">
        <f>('Enter Data'!D66/'Enter Data'!$D$5)*100</f>
        <v>#DIV/0!</v>
      </c>
      <c r="G25" s="328" t="e">
        <f>('Enter Data'!E66/'Enter Data'!$D$6)*100</f>
        <v>#DIV/0!</v>
      </c>
      <c r="H25" s="328" t="e">
        <f>('Enter Data'!F66/'Enter Data'!$D$7)*100</f>
        <v>#DIV/0!</v>
      </c>
      <c r="I25" s="328" t="e">
        <f>('Enter Data'!G66/'Enter Data'!$D$8)*100</f>
        <v>#DIV/0!</v>
      </c>
      <c r="J25" s="328" t="e">
        <f>('Enter Data'!H66/'Enter Data'!$D$9)*100</f>
        <v>#DIV/0!</v>
      </c>
      <c r="K25" s="328" t="e">
        <f>('Enter Data'!I66/'Enter Data'!$D$10)*100</f>
        <v>#DIV/0!</v>
      </c>
      <c r="L25" s="328" t="e">
        <f>('Enter Data'!J66/'Enter Data'!$D$11)*100</f>
        <v>#DIV/0!</v>
      </c>
      <c r="M25" s="351" t="e">
        <f>('Enter Data'!K66/'Enter Data'!$D$4)*100</f>
        <v>#DIV/0!</v>
      </c>
      <c r="N25" s="145"/>
      <c r="O25" s="145"/>
      <c r="P25" s="145"/>
      <c r="Q25" s="145"/>
      <c r="R25" s="145"/>
      <c r="S25" s="145"/>
      <c r="T25" s="145"/>
      <c r="U25" s="145"/>
      <c r="V25" s="145"/>
      <c r="W25" s="145"/>
      <c r="X25" s="145"/>
      <c r="Y25" s="145"/>
      <c r="Z25" s="145"/>
      <c r="AA25" s="145"/>
      <c r="AB25" s="145"/>
      <c r="AC25" s="145"/>
      <c r="AD25" s="145"/>
      <c r="AE25" s="145"/>
      <c r="AF25" s="145"/>
      <c r="AG25" s="145"/>
      <c r="AH25" s="145"/>
    </row>
    <row r="26" spans="1:34" ht="15.75" customHeight="1">
      <c r="A26" s="146"/>
      <c r="B26" s="146"/>
      <c r="C26" s="146"/>
      <c r="D26" s="146"/>
      <c r="E26" s="146" t="s">
        <v>29</v>
      </c>
      <c r="F26" s="328" t="e">
        <f>('Enter Data'!D67/'Enter Data'!$D$5)*100</f>
        <v>#DIV/0!</v>
      </c>
      <c r="G26" s="328" t="e">
        <f>('Enter Data'!E67/'Enter Data'!$D$6)*100</f>
        <v>#DIV/0!</v>
      </c>
      <c r="H26" s="328" t="e">
        <f>('Enter Data'!F67/'Enter Data'!$D$7)*100</f>
        <v>#DIV/0!</v>
      </c>
      <c r="I26" s="328" t="e">
        <f>('Enter Data'!G67/'Enter Data'!$D$8)*100</f>
        <v>#DIV/0!</v>
      </c>
      <c r="J26" s="328" t="e">
        <f>('Enter Data'!H67/'Enter Data'!$D$9)*100</f>
        <v>#DIV/0!</v>
      </c>
      <c r="K26" s="328" t="e">
        <f>('Enter Data'!I67/'Enter Data'!$D$10)*100</f>
        <v>#DIV/0!</v>
      </c>
      <c r="L26" s="328" t="e">
        <f>('Enter Data'!J67/'Enter Data'!$D$11)*100</f>
        <v>#DIV/0!</v>
      </c>
      <c r="M26" s="351" t="e">
        <f>('Enter Data'!K67/'Enter Data'!$D$4)*100</f>
        <v>#DIV/0!</v>
      </c>
      <c r="N26" s="145"/>
      <c r="O26" s="145"/>
      <c r="P26" s="145"/>
      <c r="Q26" s="145"/>
      <c r="R26" s="145"/>
      <c r="S26" s="145"/>
      <c r="T26" s="145"/>
      <c r="U26" s="145"/>
      <c r="V26" s="145"/>
      <c r="W26" s="145"/>
      <c r="X26" s="145"/>
      <c r="Y26" s="145"/>
      <c r="Z26" s="145"/>
      <c r="AA26" s="145"/>
      <c r="AB26" s="145"/>
      <c r="AC26" s="145"/>
      <c r="AD26" s="145"/>
      <c r="AE26" s="145"/>
      <c r="AF26" s="145"/>
      <c r="AG26" s="145"/>
      <c r="AH26" s="145"/>
    </row>
    <row r="27" spans="1:34" ht="31.8" customHeight="1">
      <c r="A27" s="146"/>
      <c r="B27" s="146"/>
      <c r="C27" s="146"/>
      <c r="D27" s="146"/>
      <c r="E27" s="176" t="s">
        <v>186</v>
      </c>
      <c r="F27" s="331" t="e">
        <f>('Enter Data'!D68/'Enter Data'!$D$5)*100</f>
        <v>#DIV/0!</v>
      </c>
      <c r="G27" s="331" t="e">
        <f>('Enter Data'!E68/'Enter Data'!$D$6)*100</f>
        <v>#DIV/0!</v>
      </c>
      <c r="H27" s="331" t="e">
        <f>('Enter Data'!F68/'Enter Data'!$D$7)*100</f>
        <v>#DIV/0!</v>
      </c>
      <c r="I27" s="331" t="e">
        <f>('Enter Data'!G68/'Enter Data'!$D$8)*100</f>
        <v>#DIV/0!</v>
      </c>
      <c r="J27" s="331" t="e">
        <f>('Enter Data'!H68/'Enter Data'!$D$9)*100</f>
        <v>#DIV/0!</v>
      </c>
      <c r="K27" s="331" t="e">
        <f>('Enter Data'!I68/'Enter Data'!$D$10)*100</f>
        <v>#DIV/0!</v>
      </c>
      <c r="L27" s="331" t="e">
        <f>('Enter Data'!J68/'Enter Data'!$D$11)*100</f>
        <v>#DIV/0!</v>
      </c>
      <c r="M27" s="350" t="e">
        <f>('Enter Data'!K68/'Enter Data'!$D$4)*100</f>
        <v>#DIV/0!</v>
      </c>
      <c r="N27" s="145"/>
      <c r="O27" s="145"/>
      <c r="P27" s="145"/>
      <c r="Q27" s="145"/>
      <c r="R27" s="145"/>
      <c r="S27" s="145"/>
      <c r="T27" s="145"/>
      <c r="U27" s="145"/>
      <c r="V27" s="145"/>
      <c r="W27" s="145"/>
      <c r="X27" s="145"/>
      <c r="Y27" s="145"/>
      <c r="Z27" s="145"/>
      <c r="AA27" s="145"/>
      <c r="AB27" s="145"/>
      <c r="AC27" s="145"/>
      <c r="AD27" s="145"/>
      <c r="AE27" s="145"/>
      <c r="AF27" s="145"/>
      <c r="AG27" s="145"/>
      <c r="AH27" s="145"/>
    </row>
    <row r="28" spans="1:34" ht="15.75" customHeight="1">
      <c r="A28" s="146"/>
      <c r="B28" s="146"/>
      <c r="C28" s="146"/>
      <c r="D28" s="146"/>
      <c r="E28" s="176"/>
      <c r="F28" s="268"/>
      <c r="G28" s="268"/>
      <c r="H28" s="268"/>
      <c r="I28" s="268"/>
      <c r="J28" s="268"/>
      <c r="K28" s="268"/>
      <c r="L28" s="268"/>
      <c r="M28" s="268"/>
      <c r="N28" s="145"/>
      <c r="O28" s="145"/>
      <c r="P28" s="145"/>
      <c r="Q28" s="145"/>
      <c r="R28" s="145"/>
      <c r="S28" s="145"/>
      <c r="T28" s="145"/>
      <c r="U28" s="145"/>
      <c r="V28" s="145"/>
      <c r="W28" s="145"/>
      <c r="X28" s="145"/>
      <c r="Y28" s="145"/>
      <c r="Z28" s="145"/>
      <c r="AA28" s="145"/>
      <c r="AB28" s="145"/>
      <c r="AC28" s="145"/>
      <c r="AD28" s="145"/>
      <c r="AE28" s="145"/>
      <c r="AF28" s="145"/>
      <c r="AG28" s="145"/>
      <c r="AH28" s="145"/>
    </row>
    <row r="29" spans="1:34" ht="15.75" customHeight="1">
      <c r="A29" s="146"/>
      <c r="B29" s="146"/>
      <c r="C29" s="146"/>
      <c r="D29" s="146"/>
      <c r="E29" s="176"/>
      <c r="F29" s="176"/>
      <c r="G29" s="176"/>
      <c r="H29" s="176"/>
      <c r="I29" s="176"/>
      <c r="J29" s="176"/>
      <c r="K29" s="176"/>
      <c r="L29" s="176"/>
      <c r="M29" s="176"/>
      <c r="N29" s="145"/>
      <c r="O29" s="145"/>
      <c r="P29" s="145"/>
      <c r="Q29" s="145"/>
      <c r="R29" s="145"/>
      <c r="S29" s="145"/>
      <c r="T29" s="145"/>
      <c r="U29" s="145"/>
      <c r="V29" s="145"/>
      <c r="W29" s="145"/>
      <c r="X29" s="145"/>
      <c r="Y29" s="145"/>
      <c r="Z29" s="145"/>
      <c r="AA29" s="145"/>
      <c r="AB29" s="145"/>
      <c r="AC29" s="145"/>
      <c r="AD29" s="145"/>
      <c r="AE29" s="145"/>
      <c r="AF29" s="145"/>
      <c r="AG29" s="145"/>
      <c r="AH29" s="145"/>
    </row>
    <row r="30" spans="1:34" s="265" customFormat="1" ht="73.2" customHeight="1">
      <c r="A30" s="143" t="s">
        <v>127</v>
      </c>
      <c r="B30" s="146" t="s">
        <v>133</v>
      </c>
      <c r="C30" s="146" t="s">
        <v>124</v>
      </c>
      <c r="D30" s="146" t="s">
        <v>130</v>
      </c>
      <c r="E30" s="275" t="s">
        <v>98</v>
      </c>
      <c r="F30" s="143" t="s">
        <v>8</v>
      </c>
      <c r="G30" s="143" t="s">
        <v>197</v>
      </c>
      <c r="H30" s="143" t="s">
        <v>187</v>
      </c>
      <c r="I30" s="143" t="s">
        <v>11</v>
      </c>
      <c r="J30" s="143" t="s">
        <v>12</v>
      </c>
      <c r="K30" s="143" t="s">
        <v>13</v>
      </c>
      <c r="L30" s="269" t="s">
        <v>14</v>
      </c>
      <c r="M30" s="267" t="s">
        <v>87</v>
      </c>
      <c r="N30" s="176"/>
      <c r="O30" s="176"/>
      <c r="P30" s="176"/>
      <c r="Q30" s="176"/>
      <c r="R30" s="176"/>
      <c r="S30" s="176"/>
      <c r="T30" s="176"/>
      <c r="U30" s="176"/>
      <c r="V30" s="176"/>
      <c r="W30" s="176"/>
      <c r="X30" s="176"/>
      <c r="Y30" s="176"/>
      <c r="Z30" s="176"/>
      <c r="AA30" s="176"/>
      <c r="AB30" s="176"/>
      <c r="AC30" s="176"/>
      <c r="AD30" s="176"/>
      <c r="AE30" s="176"/>
      <c r="AF30" s="176"/>
      <c r="AG30" s="176"/>
      <c r="AH30" s="176"/>
    </row>
    <row r="31" spans="1:34" ht="15.75" customHeight="1">
      <c r="A31" s="146"/>
      <c r="B31" s="146"/>
      <c r="C31" s="146"/>
      <c r="D31" s="146"/>
      <c r="E31" s="146" t="s">
        <v>20</v>
      </c>
      <c r="F31" s="328" t="e">
        <f>('Enter Data'!D72/'Enter Data'!$D$5)*100</f>
        <v>#DIV/0!</v>
      </c>
      <c r="G31" s="328" t="e">
        <f>('Enter Data'!E72/'Enter Data'!$D$6)*100</f>
        <v>#DIV/0!</v>
      </c>
      <c r="H31" s="328" t="e">
        <f>('Enter Data'!F72/'Enter Data'!$D$7)*100</f>
        <v>#DIV/0!</v>
      </c>
      <c r="I31" s="328" t="e">
        <f>('Enter Data'!G72/'Enter Data'!$D$8)*100</f>
        <v>#DIV/0!</v>
      </c>
      <c r="J31" s="328" t="e">
        <f>('Enter Data'!H72/'Enter Data'!$D$9)*100</f>
        <v>#DIV/0!</v>
      </c>
      <c r="K31" s="328" t="e">
        <f>('Enter Data'!I72/'Enter Data'!$D$10)*100</f>
        <v>#DIV/0!</v>
      </c>
      <c r="L31" s="328" t="e">
        <f>('Enter Data'!J72/'Enter Data'!$D$11)*100</f>
        <v>#DIV/0!</v>
      </c>
      <c r="M31" s="328" t="e">
        <f>('Enter Data'!K72/'Enter Data'!$D$4)*100</f>
        <v>#DIV/0!</v>
      </c>
      <c r="N31" s="145"/>
      <c r="O31" s="145"/>
      <c r="P31" s="145"/>
      <c r="Q31" s="145"/>
      <c r="R31" s="145"/>
      <c r="S31" s="145"/>
      <c r="T31" s="145"/>
      <c r="U31" s="145"/>
      <c r="V31" s="145"/>
      <c r="W31" s="145"/>
      <c r="X31" s="145"/>
      <c r="Y31" s="145"/>
      <c r="Z31" s="145"/>
      <c r="AA31" s="145"/>
      <c r="AB31" s="145"/>
      <c r="AC31" s="145"/>
      <c r="AD31" s="145"/>
      <c r="AE31" s="145"/>
      <c r="AF31" s="145"/>
      <c r="AG31" s="145"/>
      <c r="AH31" s="145"/>
    </row>
    <row r="32" spans="1:34" ht="15.75" customHeight="1">
      <c r="A32" s="146"/>
      <c r="B32" s="146"/>
      <c r="C32" s="146"/>
      <c r="D32" s="146"/>
      <c r="E32" s="146" t="s">
        <v>80</v>
      </c>
      <c r="F32" s="328" t="e">
        <f>('Enter Data'!D73/'Enter Data'!$D$5)*100</f>
        <v>#DIV/0!</v>
      </c>
      <c r="G32" s="328" t="e">
        <f>('Enter Data'!E73/'Enter Data'!$D$6)*100</f>
        <v>#DIV/0!</v>
      </c>
      <c r="H32" s="328" t="e">
        <f>('Enter Data'!F73/'Enter Data'!$D$7)*100</f>
        <v>#DIV/0!</v>
      </c>
      <c r="I32" s="328" t="e">
        <f>('Enter Data'!G73/'Enter Data'!$D$8)*100</f>
        <v>#DIV/0!</v>
      </c>
      <c r="J32" s="328" t="e">
        <f>('Enter Data'!H73/'Enter Data'!$D$9)*100</f>
        <v>#DIV/0!</v>
      </c>
      <c r="K32" s="328" t="e">
        <f>('Enter Data'!I73/'Enter Data'!$D$10)*100</f>
        <v>#DIV/0!</v>
      </c>
      <c r="L32" s="328" t="e">
        <f>('Enter Data'!J73/'Enter Data'!$D$11)*100</f>
        <v>#DIV/0!</v>
      </c>
      <c r="M32" s="328" t="e">
        <f>('Enter Data'!K73/'Enter Data'!$D$4)*100</f>
        <v>#DIV/0!</v>
      </c>
      <c r="N32" s="145"/>
      <c r="O32" s="145"/>
      <c r="P32" s="145"/>
      <c r="Q32" s="145"/>
      <c r="R32" s="145"/>
      <c r="S32" s="145"/>
      <c r="T32" s="145"/>
      <c r="U32" s="145"/>
      <c r="V32" s="145"/>
      <c r="W32" s="145"/>
      <c r="X32" s="145"/>
      <c r="Y32" s="145"/>
      <c r="Z32" s="145"/>
      <c r="AA32" s="145"/>
      <c r="AB32" s="145"/>
      <c r="AC32" s="145"/>
      <c r="AD32" s="145"/>
      <c r="AE32" s="145"/>
      <c r="AF32" s="145"/>
      <c r="AG32" s="145"/>
      <c r="AH32" s="145"/>
    </row>
    <row r="33" spans="1:34" ht="15.75" customHeight="1">
      <c r="A33" s="146"/>
      <c r="B33" s="146"/>
      <c r="C33" s="146"/>
      <c r="D33" s="146"/>
      <c r="E33" s="146" t="s">
        <v>22</v>
      </c>
      <c r="F33" s="328" t="e">
        <f>('Enter Data'!D74/'Enter Data'!$D$5)*100</f>
        <v>#DIV/0!</v>
      </c>
      <c r="G33" s="328" t="e">
        <f>('Enter Data'!E74/'Enter Data'!$D$6)*100</f>
        <v>#DIV/0!</v>
      </c>
      <c r="H33" s="328" t="e">
        <f>('Enter Data'!F74/'Enter Data'!$D$7)*100</f>
        <v>#DIV/0!</v>
      </c>
      <c r="I33" s="328" t="e">
        <f>('Enter Data'!G74/'Enter Data'!$D$8)*100</f>
        <v>#DIV/0!</v>
      </c>
      <c r="J33" s="328" t="e">
        <f>('Enter Data'!H74/'Enter Data'!$D$9)*100</f>
        <v>#DIV/0!</v>
      </c>
      <c r="K33" s="328" t="e">
        <f>('Enter Data'!I74/'Enter Data'!$D$10)*100</f>
        <v>#DIV/0!</v>
      </c>
      <c r="L33" s="328" t="e">
        <f>('Enter Data'!J74/'Enter Data'!$D$11)*100</f>
        <v>#DIV/0!</v>
      </c>
      <c r="M33" s="328" t="e">
        <f>('Enter Data'!K74/'Enter Data'!$D$4)*100</f>
        <v>#DIV/0!</v>
      </c>
      <c r="N33" s="145"/>
      <c r="O33" s="145"/>
      <c r="P33" s="145"/>
      <c r="Q33" s="145"/>
      <c r="R33" s="145"/>
      <c r="S33" s="145"/>
      <c r="T33" s="145"/>
      <c r="U33" s="145"/>
      <c r="V33" s="145"/>
      <c r="W33" s="145"/>
      <c r="X33" s="145"/>
      <c r="Y33" s="145"/>
      <c r="Z33" s="145"/>
      <c r="AA33" s="145"/>
      <c r="AB33" s="145"/>
      <c r="AC33" s="145"/>
      <c r="AD33" s="145"/>
      <c r="AE33" s="145"/>
      <c r="AF33" s="145"/>
      <c r="AG33" s="145"/>
      <c r="AH33" s="145"/>
    </row>
    <row r="34" spans="1:34" ht="15.75" customHeight="1">
      <c r="A34" s="146"/>
      <c r="B34" s="146"/>
      <c r="C34" s="146"/>
      <c r="D34" s="146"/>
      <c r="E34" s="146" t="s">
        <v>23</v>
      </c>
      <c r="F34" s="328" t="e">
        <f>('Enter Data'!D75/'Enter Data'!$D$5)*100</f>
        <v>#DIV/0!</v>
      </c>
      <c r="G34" s="328" t="e">
        <f>('Enter Data'!E75/'Enter Data'!$D$6)*100</f>
        <v>#DIV/0!</v>
      </c>
      <c r="H34" s="328" t="e">
        <f>('Enter Data'!F75/'Enter Data'!$D$7)*100</f>
        <v>#DIV/0!</v>
      </c>
      <c r="I34" s="328" t="e">
        <f>('Enter Data'!G75/'Enter Data'!$D$8)*100</f>
        <v>#DIV/0!</v>
      </c>
      <c r="J34" s="328" t="e">
        <f>('Enter Data'!H75/'Enter Data'!$D$9)*100</f>
        <v>#DIV/0!</v>
      </c>
      <c r="K34" s="328" t="e">
        <f>('Enter Data'!I75/'Enter Data'!$D$10)*100</f>
        <v>#DIV/0!</v>
      </c>
      <c r="L34" s="328" t="e">
        <f>('Enter Data'!J75/'Enter Data'!$D$11)*100</f>
        <v>#DIV/0!</v>
      </c>
      <c r="M34" s="328" t="e">
        <f>('Enter Data'!K75/'Enter Data'!$D$4)*100</f>
        <v>#DIV/0!</v>
      </c>
      <c r="N34" s="145"/>
      <c r="O34" s="145"/>
      <c r="P34" s="145"/>
      <c r="Q34" s="145"/>
      <c r="R34" s="145"/>
      <c r="S34" s="145"/>
      <c r="T34" s="145"/>
      <c r="U34" s="145"/>
      <c r="V34" s="145"/>
      <c r="W34" s="145"/>
      <c r="X34" s="145"/>
      <c r="Y34" s="145"/>
      <c r="Z34" s="145"/>
      <c r="AA34" s="145"/>
      <c r="AB34" s="145"/>
      <c r="AC34" s="145"/>
      <c r="AD34" s="145"/>
      <c r="AE34" s="145"/>
      <c r="AF34" s="145"/>
      <c r="AG34" s="145"/>
      <c r="AH34" s="145"/>
    </row>
    <row r="35" spans="1:34" ht="15.75" customHeight="1">
      <c r="A35" s="146"/>
      <c r="B35" s="146"/>
      <c r="C35" s="146"/>
      <c r="D35" s="146"/>
      <c r="E35" s="146" t="s">
        <v>24</v>
      </c>
      <c r="F35" s="328" t="e">
        <f>('Enter Data'!D76/'Enter Data'!$D$5)*100</f>
        <v>#DIV/0!</v>
      </c>
      <c r="G35" s="328" t="e">
        <f>('Enter Data'!E76/'Enter Data'!$D$6)*100</f>
        <v>#DIV/0!</v>
      </c>
      <c r="H35" s="328" t="e">
        <f>('Enter Data'!F76/'Enter Data'!$D$7)*100</f>
        <v>#DIV/0!</v>
      </c>
      <c r="I35" s="328" t="e">
        <f>('Enter Data'!G76/'Enter Data'!$D$8)*100</f>
        <v>#DIV/0!</v>
      </c>
      <c r="J35" s="328" t="e">
        <f>('Enter Data'!H76/'Enter Data'!$D$9)*100</f>
        <v>#DIV/0!</v>
      </c>
      <c r="K35" s="328" t="e">
        <f>('Enter Data'!I76/'Enter Data'!$D$10)*100</f>
        <v>#DIV/0!</v>
      </c>
      <c r="L35" s="328" t="e">
        <f>('Enter Data'!J76/'Enter Data'!$D$11)*100</f>
        <v>#DIV/0!</v>
      </c>
      <c r="M35" s="328" t="e">
        <f>('Enter Data'!K76/'Enter Data'!$D$4)*100</f>
        <v>#DIV/0!</v>
      </c>
      <c r="N35" s="145"/>
      <c r="O35" s="145"/>
      <c r="P35" s="145"/>
      <c r="Q35" s="145"/>
      <c r="R35" s="145"/>
      <c r="S35" s="145"/>
      <c r="T35" s="145"/>
      <c r="U35" s="145"/>
      <c r="V35" s="145"/>
      <c r="W35" s="145"/>
      <c r="X35" s="145"/>
      <c r="Y35" s="145"/>
      <c r="Z35" s="145"/>
      <c r="AA35" s="145"/>
      <c r="AB35" s="145"/>
      <c r="AC35" s="145"/>
      <c r="AD35" s="145"/>
      <c r="AE35" s="145"/>
      <c r="AF35" s="145"/>
      <c r="AG35" s="145"/>
      <c r="AH35" s="145"/>
    </row>
    <row r="36" spans="1:34" ht="15.75" customHeight="1">
      <c r="A36" s="146"/>
      <c r="B36" s="146"/>
      <c r="C36" s="146"/>
      <c r="D36" s="146"/>
      <c r="E36" s="146" t="s">
        <v>25</v>
      </c>
      <c r="F36" s="328" t="e">
        <f>('Enter Data'!D77/'Enter Data'!$D$5)*100</f>
        <v>#DIV/0!</v>
      </c>
      <c r="G36" s="328" t="e">
        <f>('Enter Data'!E77/'Enter Data'!$D$6)*100</f>
        <v>#DIV/0!</v>
      </c>
      <c r="H36" s="328" t="e">
        <f>('Enter Data'!F77/'Enter Data'!$D$7)*100</f>
        <v>#DIV/0!</v>
      </c>
      <c r="I36" s="328" t="e">
        <f>('Enter Data'!G77/'Enter Data'!$D$8)*100</f>
        <v>#DIV/0!</v>
      </c>
      <c r="J36" s="328" t="e">
        <f>('Enter Data'!H77/'Enter Data'!$D$9)*100</f>
        <v>#DIV/0!</v>
      </c>
      <c r="K36" s="328" t="e">
        <f>('Enter Data'!I77/'Enter Data'!$D$10)*100</f>
        <v>#DIV/0!</v>
      </c>
      <c r="L36" s="328" t="e">
        <f>('Enter Data'!J77/'Enter Data'!$D$11)*100</f>
        <v>#DIV/0!</v>
      </c>
      <c r="M36" s="328" t="e">
        <f>('Enter Data'!K77/'Enter Data'!$D$4)*100</f>
        <v>#DIV/0!</v>
      </c>
      <c r="N36" s="145"/>
      <c r="O36" s="145"/>
      <c r="P36" s="145"/>
      <c r="Q36" s="145"/>
      <c r="R36" s="145"/>
      <c r="S36" s="145"/>
      <c r="T36" s="145"/>
      <c r="U36" s="145"/>
      <c r="V36" s="145"/>
      <c r="W36" s="145"/>
      <c r="X36" s="145"/>
      <c r="Y36" s="145"/>
      <c r="Z36" s="145"/>
      <c r="AA36" s="145"/>
      <c r="AB36" s="145"/>
      <c r="AC36" s="145"/>
      <c r="AD36" s="145"/>
      <c r="AE36" s="145"/>
      <c r="AF36" s="145"/>
      <c r="AG36" s="145"/>
      <c r="AH36" s="145"/>
    </row>
    <row r="37" spans="1:34" ht="15.75" customHeight="1">
      <c r="A37" s="146"/>
      <c r="B37" s="146"/>
      <c r="C37" s="146"/>
      <c r="D37" s="146"/>
      <c r="E37" s="146" t="s">
        <v>26</v>
      </c>
      <c r="F37" s="328" t="e">
        <f>('Enter Data'!D78/'Enter Data'!$D$5)*100</f>
        <v>#DIV/0!</v>
      </c>
      <c r="G37" s="328" t="e">
        <f>('Enter Data'!E78/'Enter Data'!$D$6)*100</f>
        <v>#DIV/0!</v>
      </c>
      <c r="H37" s="328" t="e">
        <f>('Enter Data'!F78/'Enter Data'!$D$7)*100</f>
        <v>#DIV/0!</v>
      </c>
      <c r="I37" s="328" t="e">
        <f>('Enter Data'!G78/'Enter Data'!$D$8)*100</f>
        <v>#DIV/0!</v>
      </c>
      <c r="J37" s="328" t="e">
        <f>('Enter Data'!H78/'Enter Data'!$D$9)*100</f>
        <v>#DIV/0!</v>
      </c>
      <c r="K37" s="328" t="e">
        <f>('Enter Data'!I78/'Enter Data'!$D$10)*100</f>
        <v>#DIV/0!</v>
      </c>
      <c r="L37" s="328" t="e">
        <f>('Enter Data'!J78/'Enter Data'!$D$11)*100</f>
        <v>#DIV/0!</v>
      </c>
      <c r="M37" s="328" t="e">
        <f>('Enter Data'!K78/'Enter Data'!$D$4)*100</f>
        <v>#DIV/0!</v>
      </c>
      <c r="N37" s="145"/>
      <c r="O37" s="145"/>
      <c r="P37" s="145"/>
      <c r="Q37" s="145"/>
      <c r="R37" s="145"/>
      <c r="S37" s="145"/>
      <c r="T37" s="145"/>
      <c r="U37" s="145"/>
      <c r="V37" s="145"/>
      <c r="W37" s="145"/>
      <c r="X37" s="145"/>
      <c r="Y37" s="145"/>
      <c r="Z37" s="145"/>
      <c r="AA37" s="145"/>
      <c r="AB37" s="145"/>
      <c r="AC37" s="145"/>
      <c r="AD37" s="145"/>
      <c r="AE37" s="145"/>
      <c r="AF37" s="145"/>
      <c r="AG37" s="145"/>
      <c r="AH37" s="145"/>
    </row>
    <row r="38" spans="1:34" ht="15.75" customHeight="1">
      <c r="A38" s="146"/>
      <c r="B38" s="146"/>
      <c r="C38" s="146"/>
      <c r="D38" s="146"/>
      <c r="E38" s="146" t="s">
        <v>81</v>
      </c>
      <c r="F38" s="328" t="e">
        <f>('Enter Data'!D79/'Enter Data'!$D$5)*100</f>
        <v>#DIV/0!</v>
      </c>
      <c r="G38" s="328" t="e">
        <f>('Enter Data'!E79/'Enter Data'!$D$6)*100</f>
        <v>#DIV/0!</v>
      </c>
      <c r="H38" s="328" t="e">
        <f>('Enter Data'!F79/'Enter Data'!$D$7)*100</f>
        <v>#DIV/0!</v>
      </c>
      <c r="I38" s="328" t="e">
        <f>('Enter Data'!G79/'Enter Data'!$D$8)*100</f>
        <v>#DIV/0!</v>
      </c>
      <c r="J38" s="328" t="e">
        <f>('Enter Data'!H79/'Enter Data'!$D$9)*100</f>
        <v>#DIV/0!</v>
      </c>
      <c r="K38" s="328" t="e">
        <f>('Enter Data'!I79/'Enter Data'!$D$10)*100</f>
        <v>#DIV/0!</v>
      </c>
      <c r="L38" s="328" t="e">
        <f>('Enter Data'!J79/'Enter Data'!$D$11)*100</f>
        <v>#DIV/0!</v>
      </c>
      <c r="M38" s="328" t="e">
        <f>('Enter Data'!K79/'Enter Data'!$D$4)*100</f>
        <v>#DIV/0!</v>
      </c>
      <c r="N38" s="145"/>
      <c r="O38" s="145"/>
      <c r="P38" s="145"/>
      <c r="Q38" s="145"/>
      <c r="R38" s="145"/>
      <c r="S38" s="145"/>
      <c r="T38" s="145"/>
      <c r="U38" s="145"/>
      <c r="V38" s="145"/>
      <c r="W38" s="145"/>
      <c r="X38" s="145"/>
      <c r="Y38" s="145"/>
      <c r="Z38" s="145"/>
      <c r="AA38" s="145"/>
      <c r="AB38" s="145"/>
      <c r="AC38" s="145"/>
      <c r="AD38" s="145"/>
      <c r="AE38" s="145"/>
      <c r="AF38" s="145"/>
      <c r="AG38" s="145"/>
      <c r="AH38" s="145"/>
    </row>
    <row r="39" spans="1:34" ht="15.75" customHeight="1">
      <c r="A39" s="146"/>
      <c r="B39" s="146"/>
      <c r="C39" s="146"/>
      <c r="D39" s="146"/>
      <c r="E39" s="146" t="s">
        <v>44</v>
      </c>
      <c r="F39" s="328" t="e">
        <f>('Enter Data'!D80/'Enter Data'!$D$5)*100</f>
        <v>#DIV/0!</v>
      </c>
      <c r="G39" s="328" t="e">
        <f>('Enter Data'!E80/'Enter Data'!$D$6)*100</f>
        <v>#DIV/0!</v>
      </c>
      <c r="H39" s="328" t="e">
        <f>('Enter Data'!F80/'Enter Data'!$D$7)*100</f>
        <v>#DIV/0!</v>
      </c>
      <c r="I39" s="328" t="e">
        <f>('Enter Data'!G80/'Enter Data'!$D$8)*100</f>
        <v>#DIV/0!</v>
      </c>
      <c r="J39" s="328" t="e">
        <f>('Enter Data'!H80/'Enter Data'!$D$9)*100</f>
        <v>#DIV/0!</v>
      </c>
      <c r="K39" s="328" t="e">
        <f>('Enter Data'!I80/'Enter Data'!$D$10)*100</f>
        <v>#DIV/0!</v>
      </c>
      <c r="L39" s="328" t="e">
        <f>('Enter Data'!J80/'Enter Data'!$D$11)*100</f>
        <v>#DIV/0!</v>
      </c>
      <c r="M39" s="328" t="e">
        <f>('Enter Data'!K80/'Enter Data'!$D$4)*100</f>
        <v>#DIV/0!</v>
      </c>
      <c r="N39" s="145"/>
      <c r="O39" s="145"/>
      <c r="P39" s="145"/>
      <c r="Q39" s="145"/>
      <c r="R39" s="145"/>
      <c r="S39" s="145"/>
      <c r="T39" s="145"/>
      <c r="U39" s="145"/>
      <c r="V39" s="145"/>
      <c r="W39" s="145"/>
      <c r="X39" s="145"/>
      <c r="Y39" s="145"/>
      <c r="Z39" s="145"/>
      <c r="AA39" s="145"/>
      <c r="AB39" s="145"/>
      <c r="AC39" s="145"/>
      <c r="AD39" s="145"/>
      <c r="AE39" s="145"/>
      <c r="AF39" s="145"/>
      <c r="AG39" s="145"/>
      <c r="AH39" s="145"/>
    </row>
    <row r="40" spans="1:34" ht="15.75" customHeight="1">
      <c r="A40" s="146"/>
      <c r="B40" s="146"/>
      <c r="C40" s="146"/>
      <c r="D40" s="146"/>
      <c r="E40" s="146" t="s">
        <v>29</v>
      </c>
      <c r="F40" s="328" t="e">
        <f>('Enter Data'!D81/'Enter Data'!$D$5)*100</f>
        <v>#DIV/0!</v>
      </c>
      <c r="G40" s="328" t="e">
        <f>('Enter Data'!E81/'Enter Data'!$D$6)*100</f>
        <v>#DIV/0!</v>
      </c>
      <c r="H40" s="328" t="e">
        <f>('Enter Data'!F81/'Enter Data'!$D$7)*100</f>
        <v>#DIV/0!</v>
      </c>
      <c r="I40" s="328" t="e">
        <f>('Enter Data'!G81/'Enter Data'!$D$8)*100</f>
        <v>#DIV/0!</v>
      </c>
      <c r="J40" s="328" t="e">
        <f>('Enter Data'!H81/'Enter Data'!$D$9)*100</f>
        <v>#DIV/0!</v>
      </c>
      <c r="K40" s="328" t="e">
        <f>('Enter Data'!I81/'Enter Data'!$D$10)*100</f>
        <v>#DIV/0!</v>
      </c>
      <c r="L40" s="328" t="e">
        <f>('Enter Data'!J81/'Enter Data'!$D$11)*100</f>
        <v>#DIV/0!</v>
      </c>
      <c r="M40" s="328" t="e">
        <f>('Enter Data'!K81/'Enter Data'!$D$4)*100</f>
        <v>#DIV/0!</v>
      </c>
      <c r="N40" s="145"/>
      <c r="O40" s="145"/>
      <c r="P40" s="145"/>
      <c r="Q40" s="145"/>
      <c r="R40" s="145"/>
      <c r="S40" s="145"/>
      <c r="T40" s="145"/>
      <c r="U40" s="145"/>
      <c r="V40" s="145"/>
      <c r="W40" s="145"/>
      <c r="X40" s="145"/>
      <c r="Y40" s="145"/>
      <c r="Z40" s="145"/>
      <c r="AA40" s="145"/>
      <c r="AB40" s="145"/>
      <c r="AC40" s="145"/>
      <c r="AD40" s="145"/>
      <c r="AE40" s="145"/>
      <c r="AF40" s="145"/>
      <c r="AG40" s="145"/>
      <c r="AH40" s="145"/>
    </row>
    <row r="41" spans="1:34" ht="15.75" customHeight="1">
      <c r="A41" s="146"/>
      <c r="B41" s="146"/>
      <c r="C41" s="146"/>
      <c r="D41" s="146"/>
      <c r="E41" s="176" t="s">
        <v>186</v>
      </c>
      <c r="F41" s="331" t="e">
        <f>('Enter Data'!D82/'Enter Data'!$D$5)*100</f>
        <v>#DIV/0!</v>
      </c>
      <c r="G41" s="331" t="e">
        <f>('Enter Data'!E82/'Enter Data'!$D$6)*100</f>
        <v>#DIV/0!</v>
      </c>
      <c r="H41" s="331" t="e">
        <f>('Enter Data'!F82/'Enter Data'!$D$7)*100</f>
        <v>#DIV/0!</v>
      </c>
      <c r="I41" s="331" t="e">
        <f>('Enter Data'!G82/'Enter Data'!$D$8)*100</f>
        <v>#DIV/0!</v>
      </c>
      <c r="J41" s="331" t="e">
        <f>('Enter Data'!H82/'Enter Data'!$D$9)*100</f>
        <v>#DIV/0!</v>
      </c>
      <c r="K41" s="331" t="e">
        <f>('Enter Data'!I82/'Enter Data'!$D$10)*100</f>
        <v>#DIV/0!</v>
      </c>
      <c r="L41" s="331" t="e">
        <f>('Enter Data'!J82/'Enter Data'!$D$11)*100</f>
        <v>#DIV/0!</v>
      </c>
      <c r="M41" s="331" t="e">
        <f>('Enter Data'!K82/'Enter Data'!$D$4)*100</f>
        <v>#DIV/0!</v>
      </c>
      <c r="N41" s="145"/>
      <c r="O41" s="145"/>
      <c r="P41" s="145"/>
      <c r="Q41" s="145"/>
      <c r="R41" s="145"/>
      <c r="S41" s="145"/>
      <c r="T41" s="145"/>
      <c r="U41" s="145"/>
      <c r="V41" s="145"/>
      <c r="W41" s="145"/>
      <c r="X41" s="145"/>
      <c r="Y41" s="145"/>
      <c r="Z41" s="145"/>
      <c r="AA41" s="145"/>
      <c r="AB41" s="145"/>
      <c r="AC41" s="145"/>
      <c r="AD41" s="145"/>
      <c r="AE41" s="145"/>
      <c r="AF41" s="145"/>
      <c r="AG41" s="145"/>
      <c r="AH41" s="145"/>
    </row>
    <row r="42" spans="1:34" ht="15.75" customHeight="1">
      <c r="A42" s="146"/>
      <c r="B42" s="146"/>
      <c r="C42" s="146"/>
      <c r="D42" s="146"/>
      <c r="E42" s="146"/>
      <c r="F42" s="146"/>
      <c r="G42" s="176"/>
      <c r="H42" s="176"/>
      <c r="I42" s="176"/>
      <c r="J42" s="176"/>
      <c r="K42" s="176"/>
      <c r="L42" s="176"/>
      <c r="M42" s="176"/>
      <c r="N42" s="145"/>
      <c r="O42" s="145"/>
      <c r="P42" s="145"/>
      <c r="Q42" s="145"/>
      <c r="R42" s="145"/>
      <c r="S42" s="145"/>
      <c r="T42" s="145"/>
      <c r="U42" s="145"/>
      <c r="V42" s="145"/>
      <c r="W42" s="145"/>
      <c r="X42" s="145"/>
      <c r="Y42" s="145"/>
      <c r="Z42" s="145"/>
      <c r="AA42" s="145"/>
      <c r="AB42" s="145"/>
      <c r="AC42" s="145"/>
      <c r="AD42" s="145"/>
      <c r="AE42" s="145"/>
      <c r="AF42" s="145"/>
      <c r="AG42" s="145"/>
      <c r="AH42" s="145"/>
    </row>
    <row r="43" spans="1:34" ht="121.8" customHeight="1">
      <c r="A43" s="269" t="s">
        <v>134</v>
      </c>
      <c r="B43" s="146" t="s">
        <v>133</v>
      </c>
      <c r="C43" s="270" t="s">
        <v>125</v>
      </c>
      <c r="D43" s="146" t="s">
        <v>141</v>
      </c>
      <c r="E43" s="267" t="s">
        <v>119</v>
      </c>
      <c r="F43" s="195" t="s">
        <v>15</v>
      </c>
      <c r="G43" s="195" t="s">
        <v>16</v>
      </c>
      <c r="H43" s="195" t="s">
        <v>100</v>
      </c>
      <c r="I43" s="176"/>
      <c r="W43" s="380" t="s">
        <v>15</v>
      </c>
      <c r="X43" s="380" t="s">
        <v>146</v>
      </c>
      <c r="Y43" s="265"/>
      <c r="Z43" s="380" t="s">
        <v>16</v>
      </c>
      <c r="AA43" s="380" t="s">
        <v>86</v>
      </c>
      <c r="AB43" s="265"/>
      <c r="AC43" s="380" t="s">
        <v>149</v>
      </c>
      <c r="AD43" s="380" t="s">
        <v>181</v>
      </c>
    </row>
    <row r="44" spans="1:34" ht="19.2" customHeight="1">
      <c r="A44" s="176"/>
      <c r="B44" s="176"/>
      <c r="C44" s="176"/>
      <c r="D44" s="176"/>
      <c r="E44" s="146" t="s">
        <v>20</v>
      </c>
      <c r="F44" s="328" t="e">
        <f>('Enter Data'!M44/'Enter Data'!$D$12)*100</f>
        <v>#DIV/0!</v>
      </c>
      <c r="G44" s="328" t="e">
        <f>('Enter Data'!$N44/'Enter Data'!$D$13)*100</f>
        <v>#DIV/0!</v>
      </c>
      <c r="H44" s="328" t="e">
        <f>('Enter Data'!$O44/'Enter Data'!$D$14)*100</f>
        <v>#DIV/0!</v>
      </c>
      <c r="I44" s="268"/>
      <c r="V44" s="381" t="s">
        <v>188</v>
      </c>
      <c r="W44" s="313" t="e">
        <f>F54</f>
        <v>#DIV/0!</v>
      </c>
      <c r="X44" s="313" t="e">
        <f>F97</f>
        <v>#DIV/0!</v>
      </c>
      <c r="Y44" s="313"/>
      <c r="Z44" s="313" t="e">
        <f>G54</f>
        <v>#DIV/0!</v>
      </c>
      <c r="AA44" s="313" t="e">
        <f>G97</f>
        <v>#DIV/0!</v>
      </c>
      <c r="AB44" s="313"/>
      <c r="AC44" s="313" t="e">
        <f>H54</f>
        <v>#DIV/0!</v>
      </c>
      <c r="AD44" s="313" t="e">
        <f>H97</f>
        <v>#DIV/0!</v>
      </c>
    </row>
    <row r="45" spans="1:34" ht="15.75" customHeight="1">
      <c r="A45" s="176"/>
      <c r="B45" s="176"/>
      <c r="C45" s="176"/>
      <c r="D45" s="176"/>
      <c r="E45" s="146" t="s">
        <v>80</v>
      </c>
      <c r="F45" s="328" t="e">
        <f>('Enter Data'!M45/'Enter Data'!$D$12)*100</f>
        <v>#DIV/0!</v>
      </c>
      <c r="G45" s="328" t="e">
        <f>('Enter Data'!$N45/'Enter Data'!$D$13)*100</f>
        <v>#DIV/0!</v>
      </c>
      <c r="H45" s="328" t="e">
        <f>('Enter Data'!$O45/'Enter Data'!$D$14)*100</f>
        <v>#DIV/0!</v>
      </c>
      <c r="I45" s="268"/>
      <c r="V45" s="381" t="s">
        <v>97</v>
      </c>
      <c r="W45" s="313" t="e">
        <f>F68</f>
        <v>#DIV/0!</v>
      </c>
      <c r="X45" s="313" t="e">
        <f>F111</f>
        <v>#DIV/0!</v>
      </c>
      <c r="Y45" s="313"/>
      <c r="Z45" s="313" t="e">
        <f>G68</f>
        <v>#DIV/0!</v>
      </c>
      <c r="AA45" s="313" t="e">
        <f>G111</f>
        <v>#DIV/0!</v>
      </c>
      <c r="AB45" s="313"/>
      <c r="AC45" s="313" t="e">
        <f>H68</f>
        <v>#DIV/0!</v>
      </c>
      <c r="AD45" s="313" t="e">
        <f>H111</f>
        <v>#DIV/0!</v>
      </c>
    </row>
    <row r="46" spans="1:34" ht="15.75" customHeight="1">
      <c r="A46" s="176"/>
      <c r="B46" s="176"/>
      <c r="C46" s="176"/>
      <c r="D46" s="176"/>
      <c r="E46" s="146" t="s">
        <v>22</v>
      </c>
      <c r="F46" s="328" t="e">
        <f>('Enter Data'!M46/'Enter Data'!$D$12)*100</f>
        <v>#DIV/0!</v>
      </c>
      <c r="G46" s="328" t="e">
        <f>('Enter Data'!$N46/'Enter Data'!$D$13)*100</f>
        <v>#DIV/0!</v>
      </c>
      <c r="H46" s="328" t="e">
        <f>('Enter Data'!$O46/'Enter Data'!$D$14)*100</f>
        <v>#DIV/0!</v>
      </c>
      <c r="I46" s="268"/>
      <c r="V46" s="381" t="s">
        <v>98</v>
      </c>
      <c r="W46" s="313" t="e">
        <f>F82</f>
        <v>#DIV/0!</v>
      </c>
      <c r="X46" s="313" t="e">
        <f>F125</f>
        <v>#DIV/0!</v>
      </c>
      <c r="Y46" s="313"/>
      <c r="Z46" s="313" t="e">
        <f>G82</f>
        <v>#DIV/0!</v>
      </c>
      <c r="AA46" s="313" t="e">
        <f>G125</f>
        <v>#DIV/0!</v>
      </c>
      <c r="AB46" s="313"/>
      <c r="AC46" s="313" t="e">
        <f>H82</f>
        <v>#DIV/0!</v>
      </c>
      <c r="AD46" s="313" t="e">
        <f>H125</f>
        <v>#DIV/0!</v>
      </c>
    </row>
    <row r="47" spans="1:34" ht="15.75" customHeight="1">
      <c r="A47" s="176"/>
      <c r="B47" s="176"/>
      <c r="C47" s="176"/>
      <c r="D47" s="176"/>
      <c r="E47" s="146" t="s">
        <v>23</v>
      </c>
      <c r="F47" s="328" t="e">
        <f>('Enter Data'!M47/'Enter Data'!$D$12)*100</f>
        <v>#DIV/0!</v>
      </c>
      <c r="G47" s="328" t="e">
        <f>('Enter Data'!$N47/'Enter Data'!$D$13)*100</f>
        <v>#DIV/0!</v>
      </c>
      <c r="H47" s="328" t="e">
        <f>('Enter Data'!$O47/'Enter Data'!$D$14)*100</f>
        <v>#DIV/0!</v>
      </c>
      <c r="I47" s="268"/>
    </row>
    <row r="48" spans="1:34" ht="15.75" customHeight="1">
      <c r="A48" s="176"/>
      <c r="B48" s="176"/>
      <c r="C48" s="176"/>
      <c r="D48" s="176"/>
      <c r="E48" s="146" t="s">
        <v>24</v>
      </c>
      <c r="F48" s="328" t="e">
        <f>('Enter Data'!M48/'Enter Data'!$D$12)*100</f>
        <v>#DIV/0!</v>
      </c>
      <c r="G48" s="328" t="e">
        <f>('Enter Data'!$N48/'Enter Data'!$D$13)*100</f>
        <v>#DIV/0!</v>
      </c>
      <c r="H48" s="328" t="e">
        <f>('Enter Data'!$O48/'Enter Data'!$D$14)*100</f>
        <v>#DIV/0!</v>
      </c>
      <c r="I48" s="268"/>
      <c r="Y48" s="191"/>
    </row>
    <row r="49" spans="1:25" ht="15.75" customHeight="1">
      <c r="A49" s="176"/>
      <c r="B49" s="176"/>
      <c r="C49" s="176"/>
      <c r="D49" s="176"/>
      <c r="E49" s="146" t="s">
        <v>25</v>
      </c>
      <c r="F49" s="328" t="e">
        <f>('Enter Data'!M49/'Enter Data'!$D$12)*100</f>
        <v>#DIV/0!</v>
      </c>
      <c r="G49" s="328" t="e">
        <f>('Enter Data'!$N49/'Enter Data'!$D$13)*100</f>
        <v>#DIV/0!</v>
      </c>
      <c r="H49" s="328" t="e">
        <f>('Enter Data'!$O49/'Enter Data'!$D$14)*100</f>
        <v>#DIV/0!</v>
      </c>
      <c r="I49" s="268"/>
      <c r="Y49" s="191"/>
    </row>
    <row r="50" spans="1:25" ht="15.75" customHeight="1">
      <c r="A50" s="176"/>
      <c r="B50" s="176"/>
      <c r="C50" s="176"/>
      <c r="D50" s="176"/>
      <c r="E50" s="146" t="s">
        <v>26</v>
      </c>
      <c r="F50" s="328" t="e">
        <f>('Enter Data'!M50/'Enter Data'!$D$12)*100</f>
        <v>#DIV/0!</v>
      </c>
      <c r="G50" s="328" t="e">
        <f>('Enter Data'!$N50/'Enter Data'!$D$13)*100</f>
        <v>#DIV/0!</v>
      </c>
      <c r="H50" s="328" t="e">
        <f>('Enter Data'!$O50/'Enter Data'!$D$14)*100</f>
        <v>#DIV/0!</v>
      </c>
      <c r="I50" s="268"/>
      <c r="Y50" s="191"/>
    </row>
    <row r="51" spans="1:25" ht="15.75" customHeight="1">
      <c r="A51" s="176"/>
      <c r="B51" s="176"/>
      <c r="C51" s="176"/>
      <c r="D51" s="176"/>
      <c r="E51" s="146" t="s">
        <v>81</v>
      </c>
      <c r="F51" s="328" t="e">
        <f>('Enter Data'!M51/'Enter Data'!$D$12)*100</f>
        <v>#DIV/0!</v>
      </c>
      <c r="G51" s="328" t="e">
        <f>('Enter Data'!$N51/'Enter Data'!$D$13)*100</f>
        <v>#DIV/0!</v>
      </c>
      <c r="H51" s="328" t="e">
        <f>('Enter Data'!$O51/'Enter Data'!$D$14)*100</f>
        <v>#DIV/0!</v>
      </c>
      <c r="I51" s="268"/>
      <c r="Y51" s="191"/>
    </row>
    <row r="52" spans="1:25" ht="15.75" customHeight="1">
      <c r="A52" s="176"/>
      <c r="B52" s="176"/>
      <c r="C52" s="176"/>
      <c r="D52" s="176"/>
      <c r="E52" s="146" t="s">
        <v>44</v>
      </c>
      <c r="F52" s="328" t="e">
        <f>('Enter Data'!M52/'Enter Data'!$D$12)*100</f>
        <v>#DIV/0!</v>
      </c>
      <c r="G52" s="328" t="e">
        <f>('Enter Data'!$N52/'Enter Data'!$D$13)*100</f>
        <v>#DIV/0!</v>
      </c>
      <c r="H52" s="328" t="e">
        <f>('Enter Data'!$O52/'Enter Data'!$D$14)*100</f>
        <v>#DIV/0!</v>
      </c>
      <c r="I52" s="268"/>
      <c r="Y52" s="191"/>
    </row>
    <row r="53" spans="1:25" ht="15.75" customHeight="1">
      <c r="A53" s="176"/>
      <c r="B53" s="176"/>
      <c r="C53" s="176"/>
      <c r="D53" s="176"/>
      <c r="E53" s="146" t="s">
        <v>29</v>
      </c>
      <c r="F53" s="328" t="e">
        <f>('Enter Data'!M53/'Enter Data'!$D$12)*100</f>
        <v>#DIV/0!</v>
      </c>
      <c r="G53" s="328" t="e">
        <f>('Enter Data'!$N53/'Enter Data'!$D$13)*100</f>
        <v>#DIV/0!</v>
      </c>
      <c r="H53" s="328" t="e">
        <f>('Enter Data'!$O53/'Enter Data'!$D$14)*100</f>
        <v>#DIV/0!</v>
      </c>
      <c r="I53" s="268"/>
      <c r="Y53" s="191"/>
    </row>
    <row r="54" spans="1:25" ht="15.75" customHeight="1">
      <c r="A54" s="176"/>
      <c r="B54" s="176"/>
      <c r="C54" s="176"/>
      <c r="D54" s="176"/>
      <c r="E54" s="176" t="s">
        <v>186</v>
      </c>
      <c r="F54" s="331" t="e">
        <f>('Enter Data'!M54/'Enter Data'!$D$12)*100</f>
        <v>#DIV/0!</v>
      </c>
      <c r="G54" s="331" t="e">
        <f>('Enter Data'!$N54/'Enter Data'!$D$13)*100</f>
        <v>#DIV/0!</v>
      </c>
      <c r="H54" s="331" t="e">
        <f>('Enter Data'!$O54/'Enter Data'!$D$14)*100</f>
        <v>#DIV/0!</v>
      </c>
      <c r="J54"/>
      <c r="K54"/>
      <c r="L54"/>
      <c r="M54"/>
      <c r="O54" s="265"/>
      <c r="P54" s="265"/>
      <c r="Q54" s="265"/>
    </row>
    <row r="55" spans="1:25" ht="15.75" customHeight="1">
      <c r="A55" s="176"/>
      <c r="B55" s="176"/>
      <c r="C55" s="176"/>
      <c r="D55" s="176"/>
      <c r="J55"/>
      <c r="K55"/>
      <c r="L55"/>
      <c r="M55"/>
    </row>
    <row r="56" spans="1:25" ht="15.75" customHeight="1">
      <c r="A56" s="176"/>
      <c r="B56" s="176"/>
      <c r="C56" s="176"/>
      <c r="D56" s="176"/>
      <c r="J56"/>
      <c r="K56"/>
      <c r="L56"/>
      <c r="M56"/>
    </row>
    <row r="57" spans="1:25" ht="86.4">
      <c r="A57" s="269" t="s">
        <v>135</v>
      </c>
      <c r="B57" s="146" t="s">
        <v>133</v>
      </c>
      <c r="C57" s="270" t="s">
        <v>126</v>
      </c>
      <c r="D57" s="146" t="s">
        <v>143</v>
      </c>
      <c r="E57" s="267" t="s">
        <v>120</v>
      </c>
      <c r="F57" s="195" t="s">
        <v>15</v>
      </c>
      <c r="G57" s="195" t="s">
        <v>16</v>
      </c>
      <c r="H57" s="195" t="s">
        <v>100</v>
      </c>
      <c r="I57" s="176"/>
    </row>
    <row r="58" spans="1:25" ht="14.4">
      <c r="E58" s="146" t="s">
        <v>20</v>
      </c>
      <c r="F58" s="328" t="e">
        <f>('Enter Data'!$M58/'Enter Data'!$D$12)*100</f>
        <v>#DIV/0!</v>
      </c>
      <c r="G58" s="328" t="e">
        <f>('Enter Data'!$N58/'Enter Data'!$D$13)*100</f>
        <v>#DIV/0!</v>
      </c>
      <c r="H58" s="328" t="e">
        <f>('Enter Data'!$O58/'Enter Data'!$D$14)*100</f>
        <v>#DIV/0!</v>
      </c>
      <c r="I58" s="268"/>
    </row>
    <row r="59" spans="1:25" ht="14.4">
      <c r="E59" s="146" t="s">
        <v>80</v>
      </c>
      <c r="F59" s="328" t="e">
        <f>('Enter Data'!$M59/'Enter Data'!$D$12)*100</f>
        <v>#DIV/0!</v>
      </c>
      <c r="G59" s="328" t="e">
        <f>('Enter Data'!$N59/'Enter Data'!$D$13)*100</f>
        <v>#DIV/0!</v>
      </c>
      <c r="H59" s="328" t="e">
        <f>('Enter Data'!$O59/'Enter Data'!$D$14)*100</f>
        <v>#DIV/0!</v>
      </c>
      <c r="I59" s="268"/>
    </row>
    <row r="60" spans="1:25" ht="14.4">
      <c r="E60" s="146" t="s">
        <v>22</v>
      </c>
      <c r="F60" s="328" t="e">
        <f>('Enter Data'!$M60/'Enter Data'!$D$12)*100</f>
        <v>#DIV/0!</v>
      </c>
      <c r="G60" s="328" t="e">
        <f>('Enter Data'!$N60/'Enter Data'!$D$13)*100</f>
        <v>#DIV/0!</v>
      </c>
      <c r="H60" s="328" t="e">
        <f>('Enter Data'!$O60/'Enter Data'!$D$14)*100</f>
        <v>#DIV/0!</v>
      </c>
      <c r="I60" s="268"/>
    </row>
    <row r="61" spans="1:25" ht="14.4">
      <c r="E61" s="146" t="s">
        <v>23</v>
      </c>
      <c r="F61" s="328" t="e">
        <f>('Enter Data'!$M61/'Enter Data'!$D$12)*100</f>
        <v>#DIV/0!</v>
      </c>
      <c r="G61" s="328" t="e">
        <f>('Enter Data'!$N61/'Enter Data'!$D$13)*100</f>
        <v>#DIV/0!</v>
      </c>
      <c r="H61" s="328" t="e">
        <f>('Enter Data'!$O61/'Enter Data'!$D$14)*100</f>
        <v>#DIV/0!</v>
      </c>
      <c r="I61" s="268"/>
    </row>
    <row r="62" spans="1:25" ht="14.4">
      <c r="E62" s="146" t="s">
        <v>24</v>
      </c>
      <c r="F62" s="328" t="e">
        <f>('Enter Data'!$M62/'Enter Data'!$D$12)*100</f>
        <v>#DIV/0!</v>
      </c>
      <c r="G62" s="328" t="e">
        <f>('Enter Data'!$N62/'Enter Data'!$D$13)*100</f>
        <v>#DIV/0!</v>
      </c>
      <c r="H62" s="328" t="e">
        <f>('Enter Data'!$O62/'Enter Data'!$D$14)*100</f>
        <v>#DIV/0!</v>
      </c>
      <c r="I62" s="268"/>
    </row>
    <row r="63" spans="1:25" ht="14.4">
      <c r="E63" s="146" t="s">
        <v>25</v>
      </c>
      <c r="F63" s="328" t="e">
        <f>('Enter Data'!$M63/'Enter Data'!$D$12)*100</f>
        <v>#DIV/0!</v>
      </c>
      <c r="G63" s="328" t="e">
        <f>('Enter Data'!$N63/'Enter Data'!$D$13)*100</f>
        <v>#DIV/0!</v>
      </c>
      <c r="H63" s="328" t="e">
        <f>('Enter Data'!$O63/'Enter Data'!$D$14)*100</f>
        <v>#DIV/0!</v>
      </c>
      <c r="I63" s="268"/>
    </row>
    <row r="64" spans="1:25" ht="14.4">
      <c r="E64" s="146" t="s">
        <v>26</v>
      </c>
      <c r="F64" s="328" t="e">
        <f>('Enter Data'!$M64/'Enter Data'!$D$12)*100</f>
        <v>#DIV/0!</v>
      </c>
      <c r="G64" s="328" t="e">
        <f>('Enter Data'!$N64/'Enter Data'!$D$13)*100</f>
        <v>#DIV/0!</v>
      </c>
      <c r="H64" s="328" t="e">
        <f>('Enter Data'!$O64/'Enter Data'!$D$14)*100</f>
        <v>#DIV/0!</v>
      </c>
      <c r="I64" s="268"/>
    </row>
    <row r="65" spans="1:34" ht="14.4">
      <c r="E65" s="146" t="s">
        <v>81</v>
      </c>
      <c r="F65" s="328" t="e">
        <f>('Enter Data'!$M65/'Enter Data'!$D$12)*100</f>
        <v>#DIV/0!</v>
      </c>
      <c r="G65" s="328" t="e">
        <f>('Enter Data'!$N65/'Enter Data'!$D$13)*100</f>
        <v>#DIV/0!</v>
      </c>
      <c r="H65" s="328" t="e">
        <f>('Enter Data'!$O65/'Enter Data'!$D$14)*100</f>
        <v>#DIV/0!</v>
      </c>
      <c r="I65" s="268"/>
    </row>
    <row r="66" spans="1:34" ht="15.75" customHeight="1">
      <c r="A66" s="146"/>
      <c r="B66" s="146"/>
      <c r="C66" s="146"/>
      <c r="D66" s="146"/>
      <c r="E66" s="146" t="s">
        <v>44</v>
      </c>
      <c r="F66" s="328" t="e">
        <f>('Enter Data'!$M66/'Enter Data'!$D$12)*100</f>
        <v>#DIV/0!</v>
      </c>
      <c r="G66" s="328" t="e">
        <f>('Enter Data'!$N66/'Enter Data'!$D$13)*100</f>
        <v>#DIV/0!</v>
      </c>
      <c r="H66" s="328" t="e">
        <f>('Enter Data'!$O66/'Enter Data'!$D$14)*100</f>
        <v>#DIV/0!</v>
      </c>
      <c r="I66" s="268"/>
      <c r="R66" s="145"/>
      <c r="S66" s="145"/>
      <c r="T66" s="145"/>
      <c r="U66" s="145"/>
      <c r="V66" s="145"/>
      <c r="W66" s="145"/>
      <c r="X66" s="145"/>
      <c r="Y66" s="145"/>
      <c r="Z66" s="145"/>
      <c r="AA66" s="145"/>
      <c r="AB66" s="145"/>
      <c r="AC66" s="145"/>
      <c r="AD66" s="145"/>
      <c r="AE66" s="145"/>
      <c r="AF66" s="145"/>
      <c r="AG66" s="145"/>
      <c r="AH66" s="145"/>
    </row>
    <row r="67" spans="1:34" ht="14.4">
      <c r="E67" s="146" t="s">
        <v>29</v>
      </c>
      <c r="F67" s="328" t="e">
        <f>('Enter Data'!$M67/'Enter Data'!$D$12)*100</f>
        <v>#DIV/0!</v>
      </c>
      <c r="G67" s="328" t="e">
        <f>('Enter Data'!$N67/'Enter Data'!$D$13)*100</f>
        <v>#DIV/0!</v>
      </c>
      <c r="H67" s="328" t="e">
        <f>('Enter Data'!$O67/'Enter Data'!$D$14)*100</f>
        <v>#DIV/0!</v>
      </c>
      <c r="I67" s="268"/>
    </row>
    <row r="68" spans="1:34" ht="28.8">
      <c r="E68" s="176" t="s">
        <v>186</v>
      </c>
      <c r="F68" s="331" t="e">
        <f>('Enter Data'!$M68/'Enter Data'!$D$12)*100</f>
        <v>#DIV/0!</v>
      </c>
      <c r="G68" s="331" t="e">
        <f>('Enter Data'!$N68/'Enter Data'!$D$13)*100</f>
        <v>#DIV/0!</v>
      </c>
      <c r="H68" s="331" t="e">
        <f>('Enter Data'!$O68/'Enter Data'!$D$14)*100</f>
        <v>#DIV/0!</v>
      </c>
    </row>
    <row r="69" spans="1:34">
      <c r="F69" s="276"/>
      <c r="G69" s="276"/>
      <c r="H69" s="276"/>
    </row>
    <row r="70" spans="1:34" ht="14.4">
      <c r="A70" s="143"/>
      <c r="B70" s="143"/>
      <c r="C70" s="143"/>
      <c r="D70" s="143"/>
    </row>
    <row r="71" spans="1:34" ht="86.4">
      <c r="A71" s="269" t="s">
        <v>136</v>
      </c>
      <c r="B71" s="146" t="s">
        <v>133</v>
      </c>
      <c r="C71" s="270" t="s">
        <v>126</v>
      </c>
      <c r="D71" s="146" t="s">
        <v>142</v>
      </c>
      <c r="E71" s="267" t="s">
        <v>121</v>
      </c>
      <c r="F71" s="195" t="s">
        <v>15</v>
      </c>
      <c r="G71" s="195" t="s">
        <v>16</v>
      </c>
      <c r="H71" s="195" t="s">
        <v>17</v>
      </c>
    </row>
    <row r="72" spans="1:34" ht="14.4">
      <c r="E72" s="146" t="s">
        <v>20</v>
      </c>
      <c r="F72" s="328" t="e">
        <f>('Enter Data'!$M72/'Enter Data'!$D$12)*100</f>
        <v>#DIV/0!</v>
      </c>
      <c r="G72" s="328" t="e">
        <f>('Enter Data'!$N72/'Enter Data'!$D$13)*100</f>
        <v>#DIV/0!</v>
      </c>
      <c r="H72" s="328" t="e">
        <f>('Enter Data'!$O72/'Enter Data'!$D$14)*100</f>
        <v>#DIV/0!</v>
      </c>
    </row>
    <row r="73" spans="1:34" ht="14.4">
      <c r="E73" s="146" t="s">
        <v>80</v>
      </c>
      <c r="F73" s="328" t="e">
        <f>('Enter Data'!$M73/'Enter Data'!$D$12)*100</f>
        <v>#DIV/0!</v>
      </c>
      <c r="G73" s="328" t="e">
        <f>('Enter Data'!$N73/'Enter Data'!$D$13)*100</f>
        <v>#DIV/0!</v>
      </c>
      <c r="H73" s="328" t="e">
        <f>('Enter Data'!$O73/'Enter Data'!$D$14)*100</f>
        <v>#DIV/0!</v>
      </c>
    </row>
    <row r="74" spans="1:34" ht="14.4">
      <c r="E74" s="146" t="s">
        <v>22</v>
      </c>
      <c r="F74" s="328" t="e">
        <f>('Enter Data'!$M74/'Enter Data'!$D$12)*100</f>
        <v>#DIV/0!</v>
      </c>
      <c r="G74" s="328" t="e">
        <f>('Enter Data'!$N74/'Enter Data'!$D$13)*100</f>
        <v>#DIV/0!</v>
      </c>
      <c r="H74" s="328" t="e">
        <f>('Enter Data'!$O74/'Enter Data'!$D$14)*100</f>
        <v>#DIV/0!</v>
      </c>
    </row>
    <row r="75" spans="1:34" ht="14.4">
      <c r="E75" s="146" t="s">
        <v>23</v>
      </c>
      <c r="F75" s="328" t="e">
        <f>('Enter Data'!$M75/'Enter Data'!$D$12)*100</f>
        <v>#DIV/0!</v>
      </c>
      <c r="G75" s="328" t="e">
        <f>('Enter Data'!$N75/'Enter Data'!$D$13)*100</f>
        <v>#DIV/0!</v>
      </c>
      <c r="H75" s="328" t="e">
        <f>('Enter Data'!$O75/'Enter Data'!$D$14)*100</f>
        <v>#DIV/0!</v>
      </c>
    </row>
    <row r="76" spans="1:34" ht="14.4">
      <c r="E76" s="146" t="s">
        <v>24</v>
      </c>
      <c r="F76" s="328" t="e">
        <f>('Enter Data'!$M76/'Enter Data'!$D$12)*100</f>
        <v>#DIV/0!</v>
      </c>
      <c r="G76" s="328" t="e">
        <f>('Enter Data'!$N76/'Enter Data'!$D$13)*100</f>
        <v>#DIV/0!</v>
      </c>
      <c r="H76" s="328" t="e">
        <f>('Enter Data'!$O76/'Enter Data'!$D$14)*100</f>
        <v>#DIV/0!</v>
      </c>
    </row>
    <row r="77" spans="1:34" ht="14.4">
      <c r="E77" s="146" t="s">
        <v>25</v>
      </c>
      <c r="F77" s="328" t="e">
        <f>('Enter Data'!$M77/'Enter Data'!$D$12)*100</f>
        <v>#DIV/0!</v>
      </c>
      <c r="G77" s="328" t="e">
        <f>('Enter Data'!$N77/'Enter Data'!$D$13)*100</f>
        <v>#DIV/0!</v>
      </c>
      <c r="H77" s="328" t="e">
        <f>('Enter Data'!$O77/'Enter Data'!$D$14)*100</f>
        <v>#DIV/0!</v>
      </c>
    </row>
    <row r="78" spans="1:34" ht="14.4">
      <c r="E78" s="146" t="s">
        <v>26</v>
      </c>
      <c r="F78" s="328" t="e">
        <f>('Enter Data'!$M78/'Enter Data'!$D$12)*100</f>
        <v>#DIV/0!</v>
      </c>
      <c r="G78" s="328" t="e">
        <f>('Enter Data'!$N78/'Enter Data'!$D$13)*100</f>
        <v>#DIV/0!</v>
      </c>
      <c r="H78" s="328" t="e">
        <f>('Enter Data'!$O78/'Enter Data'!$D$14)*100</f>
        <v>#DIV/0!</v>
      </c>
    </row>
    <row r="79" spans="1:34" ht="14.4">
      <c r="E79" s="146" t="s">
        <v>81</v>
      </c>
      <c r="F79" s="328" t="e">
        <f>('Enter Data'!$M79/'Enter Data'!$D$12)*100</f>
        <v>#DIV/0!</v>
      </c>
      <c r="G79" s="328" t="e">
        <f>('Enter Data'!$N79/'Enter Data'!$D$13)*100</f>
        <v>#DIV/0!</v>
      </c>
      <c r="H79" s="328" t="e">
        <f>('Enter Data'!$O79/'Enter Data'!$D$14)*100</f>
        <v>#DIV/0!</v>
      </c>
    </row>
    <row r="80" spans="1:34" ht="14.4">
      <c r="E80" s="146" t="s">
        <v>44</v>
      </c>
      <c r="F80" s="328" t="e">
        <f>('Enter Data'!$M80/'Enter Data'!$D$12)*100</f>
        <v>#DIV/0!</v>
      </c>
      <c r="G80" s="328" t="e">
        <f>('Enter Data'!$N80/'Enter Data'!$D$13)*100</f>
        <v>#DIV/0!</v>
      </c>
      <c r="H80" s="328" t="e">
        <f>('Enter Data'!$O80/'Enter Data'!$D$14)*100</f>
        <v>#DIV/0!</v>
      </c>
    </row>
    <row r="81" spans="1:8" ht="14.4">
      <c r="E81" s="146" t="s">
        <v>29</v>
      </c>
      <c r="F81" s="328" t="e">
        <f>('Enter Data'!$M81/'Enter Data'!$D$12)*100</f>
        <v>#DIV/0!</v>
      </c>
      <c r="G81" s="328" t="e">
        <f>('Enter Data'!$N81/'Enter Data'!$D$13)*100</f>
        <v>#DIV/0!</v>
      </c>
      <c r="H81" s="328" t="e">
        <f>('Enter Data'!$O81/'Enter Data'!$D$14)*100</f>
        <v>#DIV/0!</v>
      </c>
    </row>
    <row r="82" spans="1:8" ht="28.8">
      <c r="E82" s="176" t="s">
        <v>186</v>
      </c>
      <c r="F82" s="331" t="e">
        <f>('Enter Data'!$M82/'Enter Data'!$D$12)*100</f>
        <v>#DIV/0!</v>
      </c>
      <c r="G82" s="331" t="e">
        <f>('Enter Data'!$N82/'Enter Data'!$D$13)*100</f>
        <v>#DIV/0!</v>
      </c>
      <c r="H82" s="331" t="e">
        <f>('Enter Data'!$O82/'Enter Data'!$D$14)*100</f>
        <v>#DIV/0!</v>
      </c>
    </row>
    <row r="86" spans="1:8" ht="86.4">
      <c r="A86" s="269" t="s">
        <v>144</v>
      </c>
      <c r="B86" s="146" t="s">
        <v>133</v>
      </c>
      <c r="C86" s="270" t="s">
        <v>125</v>
      </c>
      <c r="D86" s="146" t="s">
        <v>141</v>
      </c>
      <c r="E86" s="267" t="s">
        <v>119</v>
      </c>
      <c r="F86" s="195" t="s">
        <v>137</v>
      </c>
      <c r="G86" s="195" t="s">
        <v>138</v>
      </c>
      <c r="H86" s="195" t="s">
        <v>139</v>
      </c>
    </row>
    <row r="87" spans="1:8" ht="14.4">
      <c r="A87" s="176"/>
      <c r="B87" s="176"/>
      <c r="C87" s="176"/>
      <c r="D87" s="176"/>
      <c r="E87" s="146" t="s">
        <v>20</v>
      </c>
      <c r="F87" s="328" t="e">
        <f>(('Enter Data'!$K44-'Enter Data'!$M44)/('Enter Data'!$D$4-'Enter Data'!$D$12)*100)</f>
        <v>#DIV/0!</v>
      </c>
      <c r="G87" s="328" t="e">
        <f>(('Enter Data'!$K44-'Enter Data'!$N44)/('Enter Data'!$D$4-'Enter Data'!$D$13)*100)</f>
        <v>#DIV/0!</v>
      </c>
      <c r="H87" s="328" t="e">
        <f>(('Enter Data'!$K44-'Enter Data'!$O44)/('Enter Data'!$D$4-'Enter Data'!$D$14)*100)</f>
        <v>#DIV/0!</v>
      </c>
    </row>
    <row r="88" spans="1:8" ht="14.4">
      <c r="A88" s="176"/>
      <c r="B88" s="176"/>
      <c r="C88" s="176"/>
      <c r="D88" s="176"/>
      <c r="E88" s="146" t="s">
        <v>80</v>
      </c>
      <c r="F88" s="328" t="e">
        <f>(('Enter Data'!$K45-'Enter Data'!$M45)/('Enter Data'!$D$4-'Enter Data'!$D$12)*100)</f>
        <v>#DIV/0!</v>
      </c>
      <c r="G88" s="328" t="e">
        <f>(('Enter Data'!$K45-'Enter Data'!$N45)/('Enter Data'!$D$4-'Enter Data'!$D$13)*100)</f>
        <v>#DIV/0!</v>
      </c>
      <c r="H88" s="328" t="e">
        <f>(('Enter Data'!$K45-'Enter Data'!$O45)/('Enter Data'!$D$4-'Enter Data'!$D$14)*100)</f>
        <v>#DIV/0!</v>
      </c>
    </row>
    <row r="89" spans="1:8" ht="14.4">
      <c r="A89" s="176"/>
      <c r="B89" s="176"/>
      <c r="C89" s="176"/>
      <c r="D89" s="176"/>
      <c r="E89" s="146" t="s">
        <v>22</v>
      </c>
      <c r="F89" s="328" t="e">
        <f>(('Enter Data'!$K46-'Enter Data'!$M46)/('Enter Data'!$D$4-'Enter Data'!$D$12)*100)</f>
        <v>#DIV/0!</v>
      </c>
      <c r="G89" s="328" t="e">
        <f>(('Enter Data'!$K46-'Enter Data'!$N46)/('Enter Data'!$D$4-'Enter Data'!$D$13)*100)</f>
        <v>#DIV/0!</v>
      </c>
      <c r="H89" s="328" t="e">
        <f>(('Enter Data'!$K46-'Enter Data'!$O46)/('Enter Data'!$D$4-'Enter Data'!$D$14)*100)</f>
        <v>#DIV/0!</v>
      </c>
    </row>
    <row r="90" spans="1:8" ht="14.4">
      <c r="A90" s="176"/>
      <c r="B90" s="176"/>
      <c r="C90" s="176"/>
      <c r="D90" s="176"/>
      <c r="E90" s="146" t="s">
        <v>23</v>
      </c>
      <c r="F90" s="328" t="e">
        <f>(('Enter Data'!$K47-'Enter Data'!$M47)/('Enter Data'!$D$4-'Enter Data'!$D$12)*100)</f>
        <v>#DIV/0!</v>
      </c>
      <c r="G90" s="328" t="e">
        <f>(('Enter Data'!$K47-'Enter Data'!$N47)/('Enter Data'!$D$4-'Enter Data'!$D$13)*100)</f>
        <v>#DIV/0!</v>
      </c>
      <c r="H90" s="328" t="e">
        <f>(('Enter Data'!$K47-'Enter Data'!$O47)/('Enter Data'!$D$4-'Enter Data'!$D$14)*100)</f>
        <v>#DIV/0!</v>
      </c>
    </row>
    <row r="91" spans="1:8" ht="14.4">
      <c r="A91" s="176"/>
      <c r="B91" s="176"/>
      <c r="C91" s="176"/>
      <c r="D91" s="176"/>
      <c r="E91" s="146" t="s">
        <v>24</v>
      </c>
      <c r="F91" s="328" t="e">
        <f>(('Enter Data'!$K48-'Enter Data'!$M48)/('Enter Data'!$D$4-'Enter Data'!$D$12)*100)</f>
        <v>#DIV/0!</v>
      </c>
      <c r="G91" s="328" t="e">
        <f>(('Enter Data'!$K48-'Enter Data'!$N48)/('Enter Data'!$D$4-'Enter Data'!$D$13)*100)</f>
        <v>#DIV/0!</v>
      </c>
      <c r="H91" s="328" t="e">
        <f>(('Enter Data'!$K48-'Enter Data'!$O48)/('Enter Data'!$D$4-'Enter Data'!$D$14)*100)</f>
        <v>#DIV/0!</v>
      </c>
    </row>
    <row r="92" spans="1:8" ht="14.4">
      <c r="A92" s="176"/>
      <c r="B92" s="176"/>
      <c r="C92" s="176"/>
      <c r="D92" s="176"/>
      <c r="E92" s="146" t="s">
        <v>25</v>
      </c>
      <c r="F92" s="328" t="e">
        <f>(('Enter Data'!$K49-'Enter Data'!$M49)/('Enter Data'!$D$4-'Enter Data'!$D$12)*100)</f>
        <v>#DIV/0!</v>
      </c>
      <c r="G92" s="328" t="e">
        <f>(('Enter Data'!$K49-'Enter Data'!$N49)/('Enter Data'!$D$4-'Enter Data'!$D$13)*100)</f>
        <v>#DIV/0!</v>
      </c>
      <c r="H92" s="328" t="e">
        <f>(('Enter Data'!$K49-'Enter Data'!$O49)/('Enter Data'!$D$4-'Enter Data'!$D$14)*100)</f>
        <v>#DIV/0!</v>
      </c>
    </row>
    <row r="93" spans="1:8" ht="14.4">
      <c r="A93" s="176"/>
      <c r="B93" s="176"/>
      <c r="C93" s="176"/>
      <c r="D93" s="176"/>
      <c r="E93" s="146" t="s">
        <v>26</v>
      </c>
      <c r="F93" s="328" t="e">
        <f>(('Enter Data'!$K50-'Enter Data'!$M50)/('Enter Data'!$D$4-'Enter Data'!$D$12)*100)</f>
        <v>#DIV/0!</v>
      </c>
      <c r="G93" s="328" t="e">
        <f>(('Enter Data'!$K50-'Enter Data'!$N50)/('Enter Data'!$D$4-'Enter Data'!$D$13)*100)</f>
        <v>#DIV/0!</v>
      </c>
      <c r="H93" s="328" t="e">
        <f>(('Enter Data'!$K50-'Enter Data'!$O50)/('Enter Data'!$D$4-'Enter Data'!$D$14)*100)</f>
        <v>#DIV/0!</v>
      </c>
    </row>
    <row r="94" spans="1:8" ht="14.4">
      <c r="A94" s="176"/>
      <c r="B94" s="176"/>
      <c r="C94" s="176"/>
      <c r="D94" s="176"/>
      <c r="E94" s="146" t="s">
        <v>81</v>
      </c>
      <c r="F94" s="328" t="e">
        <f>(('Enter Data'!$K51-'Enter Data'!$M51)/('Enter Data'!$D$4-'Enter Data'!$D$12)*100)</f>
        <v>#DIV/0!</v>
      </c>
      <c r="G94" s="328" t="e">
        <f>(('Enter Data'!$K51-'Enter Data'!$N51)/('Enter Data'!$D$4-'Enter Data'!$D$13)*100)</f>
        <v>#DIV/0!</v>
      </c>
      <c r="H94" s="328" t="e">
        <f>(('Enter Data'!$K51-'Enter Data'!$O51)/('Enter Data'!$D$4-'Enter Data'!$D$14)*100)</f>
        <v>#DIV/0!</v>
      </c>
    </row>
    <row r="95" spans="1:8" ht="14.4">
      <c r="A95" s="176"/>
      <c r="B95" s="176"/>
      <c r="C95" s="176"/>
      <c r="D95" s="176"/>
      <c r="E95" s="146" t="s">
        <v>44</v>
      </c>
      <c r="F95" s="328" t="e">
        <f>(('Enter Data'!$K52-'Enter Data'!$M52)/('Enter Data'!$D$4-'Enter Data'!$D$12)*100)</f>
        <v>#DIV/0!</v>
      </c>
      <c r="G95" s="328" t="e">
        <f>(('Enter Data'!$K52-'Enter Data'!$N52)/('Enter Data'!$D$4-'Enter Data'!$D$13)*100)</f>
        <v>#DIV/0!</v>
      </c>
      <c r="H95" s="328" t="e">
        <f>(('Enter Data'!$K52-'Enter Data'!$O52)/('Enter Data'!$D$4-'Enter Data'!$D$14)*100)</f>
        <v>#DIV/0!</v>
      </c>
    </row>
    <row r="96" spans="1:8" ht="14.4">
      <c r="A96" s="176"/>
      <c r="B96" s="176"/>
      <c r="C96" s="176"/>
      <c r="D96" s="176"/>
      <c r="E96" s="146" t="s">
        <v>29</v>
      </c>
      <c r="F96" s="328" t="e">
        <f>(('Enter Data'!$K53-'Enter Data'!$M53)/('Enter Data'!$D$4-'Enter Data'!$D$12)*100)</f>
        <v>#DIV/0!</v>
      </c>
      <c r="G96" s="328" t="e">
        <f>(('Enter Data'!$K53-'Enter Data'!$N53)/('Enter Data'!$D$4-'Enter Data'!$D$13)*100)</f>
        <v>#DIV/0!</v>
      </c>
      <c r="H96" s="328" t="e">
        <f>(('Enter Data'!$K53-'Enter Data'!$O53)/('Enter Data'!$D$4-'Enter Data'!$D$14)*100)</f>
        <v>#DIV/0!</v>
      </c>
    </row>
    <row r="97" spans="1:8" ht="28.8">
      <c r="A97" s="176"/>
      <c r="B97" s="176"/>
      <c r="C97" s="176"/>
      <c r="D97" s="176"/>
      <c r="E97" s="176" t="s">
        <v>186</v>
      </c>
      <c r="F97" s="331" t="e">
        <f>(('Enter Data'!$K54-'Enter Data'!$M54)/('Enter Data'!$D$4-'Enter Data'!$D$12)*100)</f>
        <v>#DIV/0!</v>
      </c>
      <c r="G97" s="331" t="e">
        <f>(('Enter Data'!$K54-'Enter Data'!$N54)/('Enter Data'!$D$4-'Enter Data'!$D$13)*100)</f>
        <v>#DIV/0!</v>
      </c>
      <c r="H97" s="331" t="e">
        <f>(('Enter Data'!$K54-'Enter Data'!$O54)/('Enter Data'!$D$4-'Enter Data'!$D$14)*100)</f>
        <v>#DIV/0!</v>
      </c>
    </row>
    <row r="98" spans="1:8" ht="14.4">
      <c r="A98" s="176"/>
      <c r="B98" s="176"/>
      <c r="C98" s="176"/>
      <c r="D98" s="176"/>
    </row>
    <row r="99" spans="1:8" ht="14.4">
      <c r="A99" s="176"/>
      <c r="B99" s="176"/>
      <c r="C99" s="176"/>
      <c r="D99" s="176"/>
    </row>
    <row r="100" spans="1:8" ht="86.4">
      <c r="A100" s="269" t="s">
        <v>145</v>
      </c>
      <c r="B100" s="146" t="s">
        <v>133</v>
      </c>
      <c r="C100" s="270" t="s">
        <v>126</v>
      </c>
      <c r="D100" s="146" t="s">
        <v>143</v>
      </c>
      <c r="E100" s="267" t="s">
        <v>120</v>
      </c>
      <c r="F100" s="195" t="s">
        <v>137</v>
      </c>
      <c r="G100" s="195" t="s">
        <v>138</v>
      </c>
      <c r="H100" s="195" t="s">
        <v>153</v>
      </c>
    </row>
    <row r="101" spans="1:8" ht="14.4">
      <c r="E101" s="146" t="s">
        <v>20</v>
      </c>
      <c r="F101" s="328" t="e">
        <f>(('Enter Data'!$K58-'Enter Data'!$M58)/('Enter Data'!$D$4-'Enter Data'!$D$12)*100)</f>
        <v>#DIV/0!</v>
      </c>
      <c r="G101" s="328" t="e">
        <f>(('Enter Data'!$K58-'Enter Data'!$N58)/('Enter Data'!$D$4-'Enter Data'!$D$13)*100)</f>
        <v>#DIV/0!</v>
      </c>
      <c r="H101" s="328" t="e">
        <f>(('Enter Data'!$K58-'Enter Data'!$O58)/('Enter Data'!$D$4-'Enter Data'!$D$14)*100)</f>
        <v>#DIV/0!</v>
      </c>
    </row>
    <row r="102" spans="1:8" ht="14.4">
      <c r="E102" s="146" t="s">
        <v>80</v>
      </c>
      <c r="F102" s="328" t="e">
        <f>(('Enter Data'!$K59-'Enter Data'!$M59)/('Enter Data'!$D$4-'Enter Data'!$D$12)*100)</f>
        <v>#DIV/0!</v>
      </c>
      <c r="G102" s="328" t="e">
        <f>(('Enter Data'!$K59-'Enter Data'!$N59)/('Enter Data'!$D$4-'Enter Data'!$D$13)*100)</f>
        <v>#DIV/0!</v>
      </c>
      <c r="H102" s="328" t="e">
        <f>(('Enter Data'!$K59-'Enter Data'!$O59)/('Enter Data'!$D$4-'Enter Data'!$D$14)*100)</f>
        <v>#DIV/0!</v>
      </c>
    </row>
    <row r="103" spans="1:8" ht="14.4">
      <c r="E103" s="146" t="s">
        <v>22</v>
      </c>
      <c r="F103" s="328" t="e">
        <f>(('Enter Data'!$K60-'Enter Data'!$M60)/('Enter Data'!$D$4-'Enter Data'!$D$12)*100)</f>
        <v>#DIV/0!</v>
      </c>
      <c r="G103" s="328" t="e">
        <f>(('Enter Data'!$K60-'Enter Data'!$N60)/('Enter Data'!$D$4-'Enter Data'!$D$13)*100)</f>
        <v>#DIV/0!</v>
      </c>
      <c r="H103" s="328" t="e">
        <f>(('Enter Data'!$K60-'Enter Data'!$O60)/('Enter Data'!$D$4-'Enter Data'!$D$14)*100)</f>
        <v>#DIV/0!</v>
      </c>
    </row>
    <row r="104" spans="1:8" ht="14.4">
      <c r="E104" s="146" t="s">
        <v>23</v>
      </c>
      <c r="F104" s="328" t="e">
        <f>(('Enter Data'!$K61-'Enter Data'!$M61)/('Enter Data'!$D$4-'Enter Data'!$D$12)*100)</f>
        <v>#DIV/0!</v>
      </c>
      <c r="G104" s="328" t="e">
        <f>(('Enter Data'!$K61-'Enter Data'!$N61)/('Enter Data'!$D$4-'Enter Data'!$D$13)*100)</f>
        <v>#DIV/0!</v>
      </c>
      <c r="H104" s="328" t="e">
        <f>(('Enter Data'!$K61-'Enter Data'!$O61)/('Enter Data'!$D$4-'Enter Data'!$D$14)*100)</f>
        <v>#DIV/0!</v>
      </c>
    </row>
    <row r="105" spans="1:8" ht="14.4">
      <c r="E105" s="146" t="s">
        <v>24</v>
      </c>
      <c r="F105" s="328" t="e">
        <f>(('Enter Data'!$K62-'Enter Data'!$M62)/('Enter Data'!$D$4-'Enter Data'!$D$12)*100)</f>
        <v>#DIV/0!</v>
      </c>
      <c r="G105" s="328" t="e">
        <f>(('Enter Data'!$K62-'Enter Data'!$N62)/('Enter Data'!$D$4-'Enter Data'!$D$13)*100)</f>
        <v>#DIV/0!</v>
      </c>
      <c r="H105" s="328" t="e">
        <f>(('Enter Data'!$K62-'Enter Data'!$O62)/('Enter Data'!$D$4-'Enter Data'!$D$14)*100)</f>
        <v>#DIV/0!</v>
      </c>
    </row>
    <row r="106" spans="1:8" ht="14.4">
      <c r="E106" s="146" t="s">
        <v>25</v>
      </c>
      <c r="F106" s="328" t="e">
        <f>(('Enter Data'!$K63-'Enter Data'!$M63)/('Enter Data'!$D$4-'Enter Data'!$D$12)*100)</f>
        <v>#DIV/0!</v>
      </c>
      <c r="G106" s="328" t="e">
        <f>(('Enter Data'!$K63-'Enter Data'!$N63)/('Enter Data'!$D$4-'Enter Data'!$D$13)*100)</f>
        <v>#DIV/0!</v>
      </c>
      <c r="H106" s="328" t="e">
        <f>(('Enter Data'!$K63-'Enter Data'!$O63)/('Enter Data'!$D$4-'Enter Data'!$D$14)*100)</f>
        <v>#DIV/0!</v>
      </c>
    </row>
    <row r="107" spans="1:8" ht="14.4">
      <c r="E107" s="146" t="s">
        <v>26</v>
      </c>
      <c r="F107" s="328" t="e">
        <f>(('Enter Data'!$K64-'Enter Data'!$M64)/('Enter Data'!$D$4-'Enter Data'!$D$12)*100)</f>
        <v>#DIV/0!</v>
      </c>
      <c r="G107" s="328" t="e">
        <f>(('Enter Data'!$K64-'Enter Data'!$N64)/('Enter Data'!$D$4-'Enter Data'!$D$13)*100)</f>
        <v>#DIV/0!</v>
      </c>
      <c r="H107" s="328" t="e">
        <f>(('Enter Data'!$K64-'Enter Data'!$O64)/('Enter Data'!$D$4-'Enter Data'!$D$14)*100)</f>
        <v>#DIV/0!</v>
      </c>
    </row>
    <row r="108" spans="1:8" ht="14.4">
      <c r="E108" s="146" t="s">
        <v>81</v>
      </c>
      <c r="F108" s="328" t="e">
        <f>(('Enter Data'!$K65-'Enter Data'!$M65)/('Enter Data'!$D$4-'Enter Data'!$D$12)*100)</f>
        <v>#DIV/0!</v>
      </c>
      <c r="G108" s="328" t="e">
        <f>(('Enter Data'!$K65-'Enter Data'!$N65)/('Enter Data'!$D$4-'Enter Data'!$D$13)*100)</f>
        <v>#DIV/0!</v>
      </c>
      <c r="H108" s="328" t="e">
        <f>(('Enter Data'!$K65-'Enter Data'!$O65)/('Enter Data'!$D$4-'Enter Data'!$D$14)*100)</f>
        <v>#DIV/0!</v>
      </c>
    </row>
    <row r="109" spans="1:8" ht="14.4">
      <c r="A109" s="146"/>
      <c r="B109" s="146"/>
      <c r="C109" s="146"/>
      <c r="D109" s="146"/>
      <c r="E109" s="146" t="s">
        <v>44</v>
      </c>
      <c r="F109" s="328" t="e">
        <f>(('Enter Data'!$K66-'Enter Data'!$M66)/('Enter Data'!$D$4-'Enter Data'!$D$12)*100)</f>
        <v>#DIV/0!</v>
      </c>
      <c r="G109" s="328" t="e">
        <f>(('Enter Data'!$K66-'Enter Data'!$N66)/('Enter Data'!$D$4-'Enter Data'!$D$13)*100)</f>
        <v>#DIV/0!</v>
      </c>
      <c r="H109" s="328" t="e">
        <f>(('Enter Data'!$K66-'Enter Data'!$O66)/('Enter Data'!$D$4-'Enter Data'!$D$14)*100)</f>
        <v>#DIV/0!</v>
      </c>
    </row>
    <row r="110" spans="1:8" ht="14.4">
      <c r="E110" s="146" t="s">
        <v>29</v>
      </c>
      <c r="F110" s="328" t="e">
        <f>(('Enter Data'!$K67-'Enter Data'!$M67)/('Enter Data'!$D$4-'Enter Data'!$D$12)*100)</f>
        <v>#DIV/0!</v>
      </c>
      <c r="G110" s="328" t="e">
        <f>(('Enter Data'!$K67-'Enter Data'!$N67)/('Enter Data'!$D$4-'Enter Data'!$D$13)*100)</f>
        <v>#DIV/0!</v>
      </c>
      <c r="H110" s="328" t="e">
        <f>(('Enter Data'!$K67-'Enter Data'!$O67)/('Enter Data'!$D$4-'Enter Data'!$D$14)*100)</f>
        <v>#DIV/0!</v>
      </c>
    </row>
    <row r="111" spans="1:8" ht="28.8">
      <c r="E111" s="176" t="s">
        <v>186</v>
      </c>
      <c r="F111" s="331" t="e">
        <f>(('Enter Data'!$K68-'Enter Data'!$M68)/('Enter Data'!$D$4-'Enter Data'!$D$12)*100)</f>
        <v>#DIV/0!</v>
      </c>
      <c r="G111" s="331" t="e">
        <f>(('Enter Data'!$K68-'Enter Data'!$N68)/('Enter Data'!$D$4-'Enter Data'!$D$13)*100)</f>
        <v>#DIV/0!</v>
      </c>
      <c r="H111" s="331" t="e">
        <f>(('Enter Data'!$K68-'Enter Data'!$O68)/('Enter Data'!$D$4-'Enter Data'!$D$14)*100)</f>
        <v>#DIV/0!</v>
      </c>
    </row>
    <row r="113" spans="1:8" ht="14.4">
      <c r="A113" s="143"/>
      <c r="B113" s="143"/>
      <c r="C113" s="143"/>
      <c r="D113" s="143"/>
    </row>
    <row r="114" spans="1:8" ht="86.4">
      <c r="A114" s="269" t="s">
        <v>175</v>
      </c>
      <c r="B114" s="146" t="s">
        <v>133</v>
      </c>
      <c r="C114" s="270" t="s">
        <v>126</v>
      </c>
      <c r="D114" s="146" t="s">
        <v>142</v>
      </c>
      <c r="E114" s="267" t="s">
        <v>121</v>
      </c>
      <c r="F114" s="195" t="s">
        <v>137</v>
      </c>
      <c r="G114" s="195" t="s">
        <v>154</v>
      </c>
      <c r="H114" s="195" t="s">
        <v>153</v>
      </c>
    </row>
    <row r="115" spans="1:8" ht="14.4">
      <c r="E115" s="146" t="s">
        <v>20</v>
      </c>
      <c r="F115" s="328" t="e">
        <f>(('Enter Data'!$K72-'Enter Data'!$M72)/('Enter Data'!$D$4-'Enter Data'!$D$12)*100)</f>
        <v>#DIV/0!</v>
      </c>
      <c r="G115" s="328" t="e">
        <f>(('Enter Data'!$K72-'Enter Data'!$N72)/('Enter Data'!$D$4-'Enter Data'!$D$13)*100)</f>
        <v>#DIV/0!</v>
      </c>
      <c r="H115" s="328" t="e">
        <f>(('Enter Data'!$K72-'Enter Data'!$O72)/('Enter Data'!$D$4-'Enter Data'!$D$14)*100)</f>
        <v>#DIV/0!</v>
      </c>
    </row>
    <row r="116" spans="1:8" ht="14.4">
      <c r="E116" s="146" t="s">
        <v>80</v>
      </c>
      <c r="F116" s="328" t="e">
        <f>(('Enter Data'!$K73-'Enter Data'!$M73)/('Enter Data'!$D$4-'Enter Data'!$D$12)*100)</f>
        <v>#DIV/0!</v>
      </c>
      <c r="G116" s="328" t="e">
        <f>(('Enter Data'!$K73-'Enter Data'!$N73)/('Enter Data'!$D$4-'Enter Data'!$D$13)*100)</f>
        <v>#DIV/0!</v>
      </c>
      <c r="H116" s="328" t="e">
        <f>(('Enter Data'!$K73-'Enter Data'!$O73)/('Enter Data'!$D$4-'Enter Data'!$D$14)*100)</f>
        <v>#DIV/0!</v>
      </c>
    </row>
    <row r="117" spans="1:8" ht="14.4">
      <c r="E117" s="146" t="s">
        <v>22</v>
      </c>
      <c r="F117" s="328" t="e">
        <f>(('Enter Data'!$K74-'Enter Data'!$M74)/('Enter Data'!$D$4-'Enter Data'!$D$12)*100)</f>
        <v>#DIV/0!</v>
      </c>
      <c r="G117" s="328" t="e">
        <f>(('Enter Data'!$K74-'Enter Data'!$N74)/('Enter Data'!$D$4-'Enter Data'!$D$13)*100)</f>
        <v>#DIV/0!</v>
      </c>
      <c r="H117" s="328" t="e">
        <f>(('Enter Data'!$K74-'Enter Data'!$O74)/('Enter Data'!$D$4-'Enter Data'!$D$14)*100)</f>
        <v>#DIV/0!</v>
      </c>
    </row>
    <row r="118" spans="1:8" ht="14.4">
      <c r="E118" s="146" t="s">
        <v>23</v>
      </c>
      <c r="F118" s="328" t="e">
        <f>(('Enter Data'!$K75-'Enter Data'!$M75)/('Enter Data'!$D$4-'Enter Data'!$D$12)*100)</f>
        <v>#DIV/0!</v>
      </c>
      <c r="G118" s="328" t="e">
        <f>(('Enter Data'!$K75-'Enter Data'!$N75)/('Enter Data'!$D$4-'Enter Data'!$D$13)*100)</f>
        <v>#DIV/0!</v>
      </c>
      <c r="H118" s="328" t="e">
        <f>(('Enter Data'!$K75-'Enter Data'!$O75)/('Enter Data'!$D$4-'Enter Data'!$D$14)*100)</f>
        <v>#DIV/0!</v>
      </c>
    </row>
    <row r="119" spans="1:8" ht="14.4">
      <c r="E119" s="146" t="s">
        <v>24</v>
      </c>
      <c r="F119" s="328" t="e">
        <f>(('Enter Data'!$K76-'Enter Data'!$M76)/('Enter Data'!$D$4-'Enter Data'!$D$12)*100)</f>
        <v>#DIV/0!</v>
      </c>
      <c r="G119" s="328" t="e">
        <f>(('Enter Data'!$K76-'Enter Data'!$N76)/('Enter Data'!$D$4-'Enter Data'!$D$13)*100)</f>
        <v>#DIV/0!</v>
      </c>
      <c r="H119" s="328" t="e">
        <f>(('Enter Data'!$K76-'Enter Data'!$O76)/('Enter Data'!$D$4-'Enter Data'!$D$14)*100)</f>
        <v>#DIV/0!</v>
      </c>
    </row>
    <row r="120" spans="1:8" ht="14.4">
      <c r="E120" s="146" t="s">
        <v>25</v>
      </c>
      <c r="F120" s="328" t="e">
        <f>(('Enter Data'!$K77-'Enter Data'!$M77)/('Enter Data'!$D$4-'Enter Data'!$D$12)*100)</f>
        <v>#DIV/0!</v>
      </c>
      <c r="G120" s="328" t="e">
        <f>(('Enter Data'!$K77-'Enter Data'!$N77)/('Enter Data'!$D$4-'Enter Data'!$D$13)*100)</f>
        <v>#DIV/0!</v>
      </c>
      <c r="H120" s="328" t="e">
        <f>(('Enter Data'!$K77-'Enter Data'!$O77)/('Enter Data'!$D$4-'Enter Data'!$D$14)*100)</f>
        <v>#DIV/0!</v>
      </c>
    </row>
    <row r="121" spans="1:8" ht="14.4">
      <c r="E121" s="146" t="s">
        <v>26</v>
      </c>
      <c r="F121" s="328" t="e">
        <f>(('Enter Data'!$K78-'Enter Data'!$M78)/('Enter Data'!$D$4-'Enter Data'!$D$12)*100)</f>
        <v>#DIV/0!</v>
      </c>
      <c r="G121" s="328" t="e">
        <f>(('Enter Data'!$K78-'Enter Data'!$N78)/('Enter Data'!$D$4-'Enter Data'!$D$13)*100)</f>
        <v>#DIV/0!</v>
      </c>
      <c r="H121" s="328" t="e">
        <f>(('Enter Data'!$K78-'Enter Data'!$O78)/('Enter Data'!$D$4-'Enter Data'!$D$14)*100)</f>
        <v>#DIV/0!</v>
      </c>
    </row>
    <row r="122" spans="1:8" ht="14.4">
      <c r="E122" s="146" t="s">
        <v>81</v>
      </c>
      <c r="F122" s="328" t="e">
        <f>(('Enter Data'!$K79-'Enter Data'!$M79)/('Enter Data'!$D$4-'Enter Data'!$D$12)*100)</f>
        <v>#DIV/0!</v>
      </c>
      <c r="G122" s="328" t="e">
        <f>(('Enter Data'!$K79-'Enter Data'!$N79)/('Enter Data'!$D$4-'Enter Data'!$D$13)*100)</f>
        <v>#DIV/0!</v>
      </c>
      <c r="H122" s="328" t="e">
        <f>(('Enter Data'!$K79-'Enter Data'!$O79)/('Enter Data'!$D$4-'Enter Data'!$D$14)*100)</f>
        <v>#DIV/0!</v>
      </c>
    </row>
    <row r="123" spans="1:8" ht="14.4">
      <c r="E123" s="146" t="s">
        <v>44</v>
      </c>
      <c r="F123" s="328" t="e">
        <f>(('Enter Data'!$K80-'Enter Data'!$M80)/('Enter Data'!$D$4-'Enter Data'!$D$12)*100)</f>
        <v>#DIV/0!</v>
      </c>
      <c r="G123" s="328" t="e">
        <f>(('Enter Data'!$K80-'Enter Data'!$N80)/('Enter Data'!$D$4-'Enter Data'!$D$13)*100)</f>
        <v>#DIV/0!</v>
      </c>
      <c r="H123" s="328" t="e">
        <f>(('Enter Data'!$K80-'Enter Data'!$O80)/('Enter Data'!$D$4-'Enter Data'!$D$14)*100)</f>
        <v>#DIV/0!</v>
      </c>
    </row>
    <row r="124" spans="1:8" ht="14.4">
      <c r="E124" s="146" t="s">
        <v>29</v>
      </c>
      <c r="F124" s="328" t="e">
        <f>(('Enter Data'!$K81-'Enter Data'!$M81)/('Enter Data'!$D$4-'Enter Data'!$D$12)*100)</f>
        <v>#DIV/0!</v>
      </c>
      <c r="G124" s="328" t="e">
        <f>(('Enter Data'!$K81-'Enter Data'!$N81)/('Enter Data'!$D$4-'Enter Data'!$D$13)*100)</f>
        <v>#DIV/0!</v>
      </c>
      <c r="H124" s="328" t="e">
        <f>(('Enter Data'!$K81-'Enter Data'!$O81)/('Enter Data'!$D$4-'Enter Data'!$D$14)*100)</f>
        <v>#DIV/0!</v>
      </c>
    </row>
    <row r="125" spans="1:8" ht="28.8">
      <c r="E125" s="176" t="s">
        <v>186</v>
      </c>
      <c r="F125" s="331" t="e">
        <f>(('Enter Data'!$K82-'Enter Data'!$M82)/('Enter Data'!$D$4-'Enter Data'!$D$12)*100)</f>
        <v>#DIV/0!</v>
      </c>
      <c r="G125" s="331" t="e">
        <f>(('Enter Data'!$K82-'Enter Data'!$N82)/('Enter Data'!$D$4-'Enter Data'!$D$13)*100)</f>
        <v>#DIV/0!</v>
      </c>
      <c r="H125" s="331" t="e">
        <f>(('Enter Data'!$K82-'Enter Data'!$O82)/('Enter Data'!$D$4-'Enter Data'!$D$14)*100)</f>
        <v>#DIV/0!</v>
      </c>
    </row>
    <row r="130" spans="4:13" ht="52.8">
      <c r="D130" s="265" t="s">
        <v>151</v>
      </c>
      <c r="F130" s="380" t="s">
        <v>15</v>
      </c>
      <c r="G130" s="380" t="s">
        <v>146</v>
      </c>
      <c r="I130" s="380" t="s">
        <v>147</v>
      </c>
      <c r="J130" s="380" t="s">
        <v>148</v>
      </c>
      <c r="L130" s="380" t="s">
        <v>149</v>
      </c>
      <c r="M130" s="380" t="s">
        <v>150</v>
      </c>
    </row>
    <row r="131" spans="4:13" ht="14.4">
      <c r="E131" s="146" t="s">
        <v>20</v>
      </c>
      <c r="F131" s="340" t="e">
        <f>$F44</f>
        <v>#DIV/0!</v>
      </c>
      <c r="G131" s="340" t="e">
        <f>$F87</f>
        <v>#DIV/0!</v>
      </c>
      <c r="H131" s="341"/>
      <c r="I131" s="340" t="e">
        <f>$G44</f>
        <v>#DIV/0!</v>
      </c>
      <c r="J131" s="340" t="e">
        <f>$G87</f>
        <v>#DIV/0!</v>
      </c>
      <c r="K131" s="341"/>
      <c r="L131" s="340" t="e">
        <f>$H44</f>
        <v>#DIV/0!</v>
      </c>
      <c r="M131" s="340" t="e">
        <f>$H87</f>
        <v>#DIV/0!</v>
      </c>
    </row>
    <row r="132" spans="4:13" ht="14.4">
      <c r="E132" s="146" t="s">
        <v>80</v>
      </c>
      <c r="F132" s="340" t="e">
        <f t="shared" ref="F132:F141" si="3">$F45</f>
        <v>#DIV/0!</v>
      </c>
      <c r="G132" s="340" t="e">
        <f t="shared" ref="G132:G141" si="4">$F88</f>
        <v>#DIV/0!</v>
      </c>
      <c r="H132" s="341"/>
      <c r="I132" s="340" t="e">
        <f t="shared" ref="I132:I141" si="5">$G45</f>
        <v>#DIV/0!</v>
      </c>
      <c r="J132" s="340" t="e">
        <f t="shared" ref="J132:J141" si="6">$G88</f>
        <v>#DIV/0!</v>
      </c>
      <c r="K132" s="341"/>
      <c r="L132" s="340" t="e">
        <f t="shared" ref="L132:L141" si="7">$H45</f>
        <v>#DIV/0!</v>
      </c>
      <c r="M132" s="340" t="e">
        <f t="shared" ref="M132:M141" si="8">$H88</f>
        <v>#DIV/0!</v>
      </c>
    </row>
    <row r="133" spans="4:13" ht="14.4">
      <c r="E133" s="146" t="s">
        <v>22</v>
      </c>
      <c r="F133" s="340" t="e">
        <f t="shared" si="3"/>
        <v>#DIV/0!</v>
      </c>
      <c r="G133" s="340" t="e">
        <f t="shared" si="4"/>
        <v>#DIV/0!</v>
      </c>
      <c r="H133" s="341"/>
      <c r="I133" s="340" t="e">
        <f t="shared" si="5"/>
        <v>#DIV/0!</v>
      </c>
      <c r="J133" s="340" t="e">
        <f t="shared" si="6"/>
        <v>#DIV/0!</v>
      </c>
      <c r="K133" s="341"/>
      <c r="L133" s="340" t="e">
        <f t="shared" si="7"/>
        <v>#DIV/0!</v>
      </c>
      <c r="M133" s="340" t="e">
        <f t="shared" si="8"/>
        <v>#DIV/0!</v>
      </c>
    </row>
    <row r="134" spans="4:13" ht="14.4">
      <c r="E134" s="146" t="s">
        <v>23</v>
      </c>
      <c r="F134" s="340" t="e">
        <f t="shared" si="3"/>
        <v>#DIV/0!</v>
      </c>
      <c r="G134" s="340" t="e">
        <f t="shared" si="4"/>
        <v>#DIV/0!</v>
      </c>
      <c r="H134" s="341"/>
      <c r="I134" s="340" t="e">
        <f t="shared" si="5"/>
        <v>#DIV/0!</v>
      </c>
      <c r="J134" s="340" t="e">
        <f t="shared" si="6"/>
        <v>#DIV/0!</v>
      </c>
      <c r="K134" s="341"/>
      <c r="L134" s="340" t="e">
        <f t="shared" si="7"/>
        <v>#DIV/0!</v>
      </c>
      <c r="M134" s="340" t="e">
        <f t="shared" si="8"/>
        <v>#DIV/0!</v>
      </c>
    </row>
    <row r="135" spans="4:13" ht="14.4">
      <c r="E135" s="146" t="s">
        <v>24</v>
      </c>
      <c r="F135" s="340" t="e">
        <f t="shared" si="3"/>
        <v>#DIV/0!</v>
      </c>
      <c r="G135" s="340" t="e">
        <f t="shared" si="4"/>
        <v>#DIV/0!</v>
      </c>
      <c r="H135" s="341"/>
      <c r="I135" s="340" t="e">
        <f t="shared" si="5"/>
        <v>#DIV/0!</v>
      </c>
      <c r="J135" s="340" t="e">
        <f t="shared" si="6"/>
        <v>#DIV/0!</v>
      </c>
      <c r="K135" s="341"/>
      <c r="L135" s="340" t="e">
        <f t="shared" si="7"/>
        <v>#DIV/0!</v>
      </c>
      <c r="M135" s="340" t="e">
        <f t="shared" si="8"/>
        <v>#DIV/0!</v>
      </c>
    </row>
    <row r="136" spans="4:13" ht="14.4">
      <c r="E136" s="146" t="s">
        <v>25</v>
      </c>
      <c r="F136" s="340" t="e">
        <f t="shared" si="3"/>
        <v>#DIV/0!</v>
      </c>
      <c r="G136" s="340" t="e">
        <f t="shared" si="4"/>
        <v>#DIV/0!</v>
      </c>
      <c r="H136" s="341"/>
      <c r="I136" s="340" t="e">
        <f t="shared" si="5"/>
        <v>#DIV/0!</v>
      </c>
      <c r="J136" s="340" t="e">
        <f t="shared" si="6"/>
        <v>#DIV/0!</v>
      </c>
      <c r="K136" s="341"/>
      <c r="L136" s="340" t="e">
        <f t="shared" si="7"/>
        <v>#DIV/0!</v>
      </c>
      <c r="M136" s="340" t="e">
        <f t="shared" si="8"/>
        <v>#DIV/0!</v>
      </c>
    </row>
    <row r="137" spans="4:13" ht="14.4">
      <c r="E137" s="146" t="s">
        <v>26</v>
      </c>
      <c r="F137" s="340" t="e">
        <f t="shared" si="3"/>
        <v>#DIV/0!</v>
      </c>
      <c r="G137" s="340" t="e">
        <f t="shared" si="4"/>
        <v>#DIV/0!</v>
      </c>
      <c r="H137" s="341"/>
      <c r="I137" s="340" t="e">
        <f t="shared" si="5"/>
        <v>#DIV/0!</v>
      </c>
      <c r="J137" s="340" t="e">
        <f t="shared" si="6"/>
        <v>#DIV/0!</v>
      </c>
      <c r="K137" s="341"/>
      <c r="L137" s="340" t="e">
        <f t="shared" si="7"/>
        <v>#DIV/0!</v>
      </c>
      <c r="M137" s="340" t="e">
        <f t="shared" si="8"/>
        <v>#DIV/0!</v>
      </c>
    </row>
    <row r="138" spans="4:13" ht="14.4">
      <c r="E138" s="146" t="s">
        <v>81</v>
      </c>
      <c r="F138" s="340" t="e">
        <f t="shared" si="3"/>
        <v>#DIV/0!</v>
      </c>
      <c r="G138" s="340" t="e">
        <f t="shared" si="4"/>
        <v>#DIV/0!</v>
      </c>
      <c r="H138" s="341"/>
      <c r="I138" s="340" t="e">
        <f t="shared" si="5"/>
        <v>#DIV/0!</v>
      </c>
      <c r="J138" s="340" t="e">
        <f t="shared" si="6"/>
        <v>#DIV/0!</v>
      </c>
      <c r="K138" s="341"/>
      <c r="L138" s="340" t="e">
        <f t="shared" si="7"/>
        <v>#DIV/0!</v>
      </c>
      <c r="M138" s="340" t="e">
        <f t="shared" si="8"/>
        <v>#DIV/0!</v>
      </c>
    </row>
    <row r="139" spans="4:13" ht="14.4">
      <c r="E139" s="146" t="s">
        <v>44</v>
      </c>
      <c r="F139" s="340" t="e">
        <f t="shared" si="3"/>
        <v>#DIV/0!</v>
      </c>
      <c r="G139" s="340" t="e">
        <f t="shared" si="4"/>
        <v>#DIV/0!</v>
      </c>
      <c r="H139" s="341"/>
      <c r="I139" s="340" t="e">
        <f t="shared" si="5"/>
        <v>#DIV/0!</v>
      </c>
      <c r="J139" s="340" t="e">
        <f t="shared" si="6"/>
        <v>#DIV/0!</v>
      </c>
      <c r="K139" s="341"/>
      <c r="L139" s="340" t="e">
        <f t="shared" si="7"/>
        <v>#DIV/0!</v>
      </c>
      <c r="M139" s="340" t="e">
        <f t="shared" si="8"/>
        <v>#DIV/0!</v>
      </c>
    </row>
    <row r="140" spans="4:13" ht="14.4">
      <c r="E140" s="146" t="s">
        <v>29</v>
      </c>
      <c r="F140" s="340" t="e">
        <f t="shared" si="3"/>
        <v>#DIV/0!</v>
      </c>
      <c r="G140" s="340" t="e">
        <f t="shared" si="4"/>
        <v>#DIV/0!</v>
      </c>
      <c r="H140" s="341"/>
      <c r="I140" s="340" t="e">
        <f t="shared" si="5"/>
        <v>#DIV/0!</v>
      </c>
      <c r="J140" s="340" t="e">
        <f t="shared" si="6"/>
        <v>#DIV/0!</v>
      </c>
      <c r="K140" s="341"/>
      <c r="L140" s="340" t="e">
        <f t="shared" si="7"/>
        <v>#DIV/0!</v>
      </c>
      <c r="M140" s="340" t="e">
        <f t="shared" si="8"/>
        <v>#DIV/0!</v>
      </c>
    </row>
    <row r="141" spans="4:13">
      <c r="E141" s="352" t="s">
        <v>140</v>
      </c>
      <c r="F141" s="353" t="e">
        <f t="shared" si="3"/>
        <v>#DIV/0!</v>
      </c>
      <c r="G141" s="353" t="e">
        <f t="shared" si="4"/>
        <v>#DIV/0!</v>
      </c>
      <c r="H141" s="352"/>
      <c r="I141" s="353" t="e">
        <f t="shared" si="5"/>
        <v>#DIV/0!</v>
      </c>
      <c r="J141" s="353" t="e">
        <f t="shared" si="6"/>
        <v>#DIV/0!</v>
      </c>
      <c r="K141" s="352"/>
      <c r="L141" s="353" t="e">
        <f t="shared" si="7"/>
        <v>#DIV/0!</v>
      </c>
      <c r="M141" s="353" t="e">
        <f t="shared" si="8"/>
        <v>#DIV/0!</v>
      </c>
    </row>
    <row r="142" spans="4:13">
      <c r="F142" s="276"/>
      <c r="G142" s="276"/>
      <c r="I142" s="276"/>
      <c r="J142" s="276"/>
      <c r="L142" s="276"/>
      <c r="M142" s="276"/>
    </row>
    <row r="143" spans="4:13">
      <c r="F143" s="276"/>
      <c r="G143" s="276"/>
      <c r="I143" s="276"/>
      <c r="J143" s="276"/>
      <c r="L143" s="276"/>
      <c r="M143" s="276"/>
    </row>
    <row r="144" spans="4:13">
      <c r="F144" s="276"/>
      <c r="G144" s="276"/>
      <c r="I144" s="276"/>
      <c r="J144" s="276"/>
      <c r="L144" s="276"/>
      <c r="M144" s="276"/>
    </row>
    <row r="146" spans="4:13" ht="39.6">
      <c r="D146" s="265" t="s">
        <v>152</v>
      </c>
      <c r="F146" s="380" t="s">
        <v>15</v>
      </c>
      <c r="G146" s="380" t="s">
        <v>146</v>
      </c>
      <c r="I146" s="380" t="s">
        <v>147</v>
      </c>
      <c r="J146" s="380" t="s">
        <v>148</v>
      </c>
      <c r="L146" s="380" t="s">
        <v>149</v>
      </c>
      <c r="M146" s="380" t="s">
        <v>150</v>
      </c>
    </row>
    <row r="147" spans="4:13" ht="14.4">
      <c r="E147" s="146" t="s">
        <v>20</v>
      </c>
      <c r="F147" s="340" t="e">
        <f>$F58</f>
        <v>#DIV/0!</v>
      </c>
      <c r="G147" s="340" t="e">
        <f>$F101</f>
        <v>#DIV/0!</v>
      </c>
      <c r="H147" s="341"/>
      <c r="I147" s="340" t="e">
        <f>$G58</f>
        <v>#DIV/0!</v>
      </c>
      <c r="J147" s="340" t="e">
        <f>$G101</f>
        <v>#DIV/0!</v>
      </c>
      <c r="K147" s="341"/>
      <c r="L147" s="340" t="e">
        <f>$H58</f>
        <v>#DIV/0!</v>
      </c>
      <c r="M147" s="340" t="e">
        <f>$H101</f>
        <v>#DIV/0!</v>
      </c>
    </row>
    <row r="148" spans="4:13" ht="14.4">
      <c r="E148" s="146" t="s">
        <v>80</v>
      </c>
      <c r="F148" s="340" t="e">
        <f t="shared" ref="F148:F157" si="9">$F59</f>
        <v>#DIV/0!</v>
      </c>
      <c r="G148" s="340" t="e">
        <f t="shared" ref="G148:G157" si="10">$F102</f>
        <v>#DIV/0!</v>
      </c>
      <c r="H148" s="341"/>
      <c r="I148" s="340" t="e">
        <f t="shared" ref="I148:I157" si="11">$G59</f>
        <v>#DIV/0!</v>
      </c>
      <c r="J148" s="340" t="e">
        <f t="shared" ref="J148:J157" si="12">$G102</f>
        <v>#DIV/0!</v>
      </c>
      <c r="K148" s="341"/>
      <c r="L148" s="340" t="e">
        <f t="shared" ref="L148:L157" si="13">$H59</f>
        <v>#DIV/0!</v>
      </c>
      <c r="M148" s="340" t="e">
        <f t="shared" ref="M148:M157" si="14">$H102</f>
        <v>#DIV/0!</v>
      </c>
    </row>
    <row r="149" spans="4:13" ht="14.4">
      <c r="E149" s="146" t="s">
        <v>22</v>
      </c>
      <c r="F149" s="340" t="e">
        <f t="shared" si="9"/>
        <v>#DIV/0!</v>
      </c>
      <c r="G149" s="340" t="e">
        <f t="shared" si="10"/>
        <v>#DIV/0!</v>
      </c>
      <c r="H149" s="341"/>
      <c r="I149" s="340" t="e">
        <f t="shared" si="11"/>
        <v>#DIV/0!</v>
      </c>
      <c r="J149" s="340" t="e">
        <f t="shared" si="12"/>
        <v>#DIV/0!</v>
      </c>
      <c r="K149" s="341"/>
      <c r="L149" s="340" t="e">
        <f t="shared" si="13"/>
        <v>#DIV/0!</v>
      </c>
      <c r="M149" s="340" t="e">
        <f t="shared" si="14"/>
        <v>#DIV/0!</v>
      </c>
    </row>
    <row r="150" spans="4:13" ht="14.4">
      <c r="E150" s="146" t="s">
        <v>23</v>
      </c>
      <c r="F150" s="340" t="e">
        <f t="shared" si="9"/>
        <v>#DIV/0!</v>
      </c>
      <c r="G150" s="340" t="e">
        <f t="shared" si="10"/>
        <v>#DIV/0!</v>
      </c>
      <c r="H150" s="341"/>
      <c r="I150" s="340" t="e">
        <f t="shared" si="11"/>
        <v>#DIV/0!</v>
      </c>
      <c r="J150" s="340" t="e">
        <f t="shared" si="12"/>
        <v>#DIV/0!</v>
      </c>
      <c r="K150" s="341"/>
      <c r="L150" s="340" t="e">
        <f t="shared" si="13"/>
        <v>#DIV/0!</v>
      </c>
      <c r="M150" s="340" t="e">
        <f t="shared" si="14"/>
        <v>#DIV/0!</v>
      </c>
    </row>
    <row r="151" spans="4:13" ht="14.4">
      <c r="E151" s="146" t="s">
        <v>24</v>
      </c>
      <c r="F151" s="340" t="e">
        <f t="shared" si="9"/>
        <v>#DIV/0!</v>
      </c>
      <c r="G151" s="340" t="e">
        <f t="shared" si="10"/>
        <v>#DIV/0!</v>
      </c>
      <c r="H151" s="341"/>
      <c r="I151" s="340" t="e">
        <f t="shared" si="11"/>
        <v>#DIV/0!</v>
      </c>
      <c r="J151" s="340" t="e">
        <f t="shared" si="12"/>
        <v>#DIV/0!</v>
      </c>
      <c r="K151" s="341"/>
      <c r="L151" s="340" t="e">
        <f t="shared" si="13"/>
        <v>#DIV/0!</v>
      </c>
      <c r="M151" s="340" t="e">
        <f t="shared" si="14"/>
        <v>#DIV/0!</v>
      </c>
    </row>
    <row r="152" spans="4:13" ht="14.4">
      <c r="E152" s="146" t="s">
        <v>25</v>
      </c>
      <c r="F152" s="340" t="e">
        <f t="shared" si="9"/>
        <v>#DIV/0!</v>
      </c>
      <c r="G152" s="340" t="e">
        <f t="shared" si="10"/>
        <v>#DIV/0!</v>
      </c>
      <c r="H152" s="341"/>
      <c r="I152" s="340" t="e">
        <f t="shared" si="11"/>
        <v>#DIV/0!</v>
      </c>
      <c r="J152" s="340" t="e">
        <f t="shared" si="12"/>
        <v>#DIV/0!</v>
      </c>
      <c r="K152" s="341"/>
      <c r="L152" s="340" t="e">
        <f t="shared" si="13"/>
        <v>#DIV/0!</v>
      </c>
      <c r="M152" s="340" t="e">
        <f t="shared" si="14"/>
        <v>#DIV/0!</v>
      </c>
    </row>
    <row r="153" spans="4:13" ht="14.4">
      <c r="E153" s="146" t="s">
        <v>26</v>
      </c>
      <c r="F153" s="340" t="e">
        <f t="shared" si="9"/>
        <v>#DIV/0!</v>
      </c>
      <c r="G153" s="340" t="e">
        <f t="shared" si="10"/>
        <v>#DIV/0!</v>
      </c>
      <c r="H153" s="341"/>
      <c r="I153" s="340" t="e">
        <f t="shared" si="11"/>
        <v>#DIV/0!</v>
      </c>
      <c r="J153" s="340" t="e">
        <f t="shared" si="12"/>
        <v>#DIV/0!</v>
      </c>
      <c r="K153" s="341"/>
      <c r="L153" s="340" t="e">
        <f t="shared" si="13"/>
        <v>#DIV/0!</v>
      </c>
      <c r="M153" s="340" t="e">
        <f t="shared" si="14"/>
        <v>#DIV/0!</v>
      </c>
    </row>
    <row r="154" spans="4:13" ht="14.4">
      <c r="E154" s="146" t="s">
        <v>81</v>
      </c>
      <c r="F154" s="340" t="e">
        <f t="shared" si="9"/>
        <v>#DIV/0!</v>
      </c>
      <c r="G154" s="340" t="e">
        <f t="shared" si="10"/>
        <v>#DIV/0!</v>
      </c>
      <c r="H154" s="341"/>
      <c r="I154" s="340" t="e">
        <f t="shared" si="11"/>
        <v>#DIV/0!</v>
      </c>
      <c r="J154" s="340" t="e">
        <f t="shared" si="12"/>
        <v>#DIV/0!</v>
      </c>
      <c r="K154" s="341"/>
      <c r="L154" s="340" t="e">
        <f t="shared" si="13"/>
        <v>#DIV/0!</v>
      </c>
      <c r="M154" s="340" t="e">
        <f t="shared" si="14"/>
        <v>#DIV/0!</v>
      </c>
    </row>
    <row r="155" spans="4:13" ht="14.4">
      <c r="E155" s="146" t="s">
        <v>44</v>
      </c>
      <c r="F155" s="340" t="e">
        <f t="shared" si="9"/>
        <v>#DIV/0!</v>
      </c>
      <c r="G155" s="340" t="e">
        <f t="shared" si="10"/>
        <v>#DIV/0!</v>
      </c>
      <c r="H155" s="341"/>
      <c r="I155" s="340" t="e">
        <f t="shared" si="11"/>
        <v>#DIV/0!</v>
      </c>
      <c r="J155" s="340" t="e">
        <f t="shared" si="12"/>
        <v>#DIV/0!</v>
      </c>
      <c r="K155" s="341"/>
      <c r="L155" s="340" t="e">
        <f t="shared" si="13"/>
        <v>#DIV/0!</v>
      </c>
      <c r="M155" s="340" t="e">
        <f t="shared" si="14"/>
        <v>#DIV/0!</v>
      </c>
    </row>
    <row r="156" spans="4:13" ht="14.4">
      <c r="E156" s="146" t="s">
        <v>29</v>
      </c>
      <c r="F156" s="340" t="e">
        <f t="shared" si="9"/>
        <v>#DIV/0!</v>
      </c>
      <c r="G156" s="340" t="e">
        <f t="shared" si="10"/>
        <v>#DIV/0!</v>
      </c>
      <c r="H156" s="341"/>
      <c r="I156" s="340" t="e">
        <f t="shared" si="11"/>
        <v>#DIV/0!</v>
      </c>
      <c r="J156" s="340" t="e">
        <f t="shared" si="12"/>
        <v>#DIV/0!</v>
      </c>
      <c r="K156" s="341"/>
      <c r="L156" s="340" t="e">
        <f t="shared" si="13"/>
        <v>#DIV/0!</v>
      </c>
      <c r="M156" s="340" t="e">
        <f t="shared" si="14"/>
        <v>#DIV/0!</v>
      </c>
    </row>
    <row r="157" spans="4:13">
      <c r="E157" s="352" t="s">
        <v>140</v>
      </c>
      <c r="F157" s="353" t="e">
        <f t="shared" si="9"/>
        <v>#DIV/0!</v>
      </c>
      <c r="G157" s="353" t="e">
        <f t="shared" si="10"/>
        <v>#DIV/0!</v>
      </c>
      <c r="H157" s="352"/>
      <c r="I157" s="353" t="e">
        <f t="shared" si="11"/>
        <v>#DIV/0!</v>
      </c>
      <c r="J157" s="353" t="e">
        <f t="shared" si="12"/>
        <v>#DIV/0!</v>
      </c>
      <c r="K157" s="352"/>
      <c r="L157" s="353" t="e">
        <f t="shared" si="13"/>
        <v>#DIV/0!</v>
      </c>
      <c r="M157" s="353" t="e">
        <f t="shared" si="14"/>
        <v>#DIV/0!</v>
      </c>
    </row>
    <row r="161" spans="4:13" ht="39.6">
      <c r="D161" s="265" t="s">
        <v>152</v>
      </c>
      <c r="F161" s="380" t="s">
        <v>15</v>
      </c>
      <c r="G161" s="380" t="s">
        <v>146</v>
      </c>
      <c r="I161" s="380" t="s">
        <v>147</v>
      </c>
      <c r="J161" s="380" t="s">
        <v>148</v>
      </c>
      <c r="L161" s="380" t="s">
        <v>149</v>
      </c>
      <c r="M161" s="380" t="s">
        <v>150</v>
      </c>
    </row>
    <row r="162" spans="4:13" ht="14.4">
      <c r="E162" s="146" t="s">
        <v>20</v>
      </c>
      <c r="F162" s="340" t="e">
        <f>$F72</f>
        <v>#DIV/0!</v>
      </c>
      <c r="G162" s="340" t="e">
        <f t="shared" ref="G162:G172" si="15">$F115</f>
        <v>#DIV/0!</v>
      </c>
      <c r="H162" s="341"/>
      <c r="I162" s="340" t="e">
        <f>$G72</f>
        <v>#DIV/0!</v>
      </c>
      <c r="J162" s="340" t="e">
        <f t="shared" ref="J162:J172" si="16">$G115</f>
        <v>#DIV/0!</v>
      </c>
      <c r="K162" s="341"/>
      <c r="L162" s="340" t="e">
        <f>$H72</f>
        <v>#DIV/0!</v>
      </c>
      <c r="M162" s="340" t="e">
        <f t="shared" ref="M162:M172" si="17">$H115</f>
        <v>#DIV/0!</v>
      </c>
    </row>
    <row r="163" spans="4:13" ht="14.4">
      <c r="E163" s="146" t="s">
        <v>80</v>
      </c>
      <c r="F163" s="340" t="e">
        <f t="shared" ref="F163:F172" si="18">$F73</f>
        <v>#DIV/0!</v>
      </c>
      <c r="G163" s="340" t="e">
        <f t="shared" si="15"/>
        <v>#DIV/0!</v>
      </c>
      <c r="H163" s="341"/>
      <c r="I163" s="340" t="e">
        <f t="shared" ref="I163:I172" si="19">$G73</f>
        <v>#DIV/0!</v>
      </c>
      <c r="J163" s="340" t="e">
        <f t="shared" si="16"/>
        <v>#DIV/0!</v>
      </c>
      <c r="K163" s="341"/>
      <c r="L163" s="340" t="e">
        <f t="shared" ref="L163:L172" si="20">$H73</f>
        <v>#DIV/0!</v>
      </c>
      <c r="M163" s="340" t="e">
        <f t="shared" si="17"/>
        <v>#DIV/0!</v>
      </c>
    </row>
    <row r="164" spans="4:13" ht="14.4">
      <c r="E164" s="146" t="s">
        <v>22</v>
      </c>
      <c r="F164" s="340" t="e">
        <f t="shared" si="18"/>
        <v>#DIV/0!</v>
      </c>
      <c r="G164" s="340" t="e">
        <f t="shared" si="15"/>
        <v>#DIV/0!</v>
      </c>
      <c r="H164" s="341"/>
      <c r="I164" s="340" t="e">
        <f t="shared" si="19"/>
        <v>#DIV/0!</v>
      </c>
      <c r="J164" s="340" t="e">
        <f t="shared" si="16"/>
        <v>#DIV/0!</v>
      </c>
      <c r="K164" s="341"/>
      <c r="L164" s="340" t="e">
        <f t="shared" si="20"/>
        <v>#DIV/0!</v>
      </c>
      <c r="M164" s="340" t="e">
        <f t="shared" si="17"/>
        <v>#DIV/0!</v>
      </c>
    </row>
    <row r="165" spans="4:13" ht="14.4">
      <c r="E165" s="146" t="s">
        <v>23</v>
      </c>
      <c r="F165" s="340" t="e">
        <f t="shared" si="18"/>
        <v>#DIV/0!</v>
      </c>
      <c r="G165" s="340" t="e">
        <f t="shared" si="15"/>
        <v>#DIV/0!</v>
      </c>
      <c r="H165" s="341"/>
      <c r="I165" s="340" t="e">
        <f t="shared" si="19"/>
        <v>#DIV/0!</v>
      </c>
      <c r="J165" s="340" t="e">
        <f t="shared" si="16"/>
        <v>#DIV/0!</v>
      </c>
      <c r="K165" s="341"/>
      <c r="L165" s="340" t="e">
        <f t="shared" si="20"/>
        <v>#DIV/0!</v>
      </c>
      <c r="M165" s="340" t="e">
        <f t="shared" si="17"/>
        <v>#DIV/0!</v>
      </c>
    </row>
    <row r="166" spans="4:13" ht="14.4">
      <c r="E166" s="146" t="s">
        <v>24</v>
      </c>
      <c r="F166" s="340" t="e">
        <f t="shared" si="18"/>
        <v>#DIV/0!</v>
      </c>
      <c r="G166" s="340" t="e">
        <f t="shared" si="15"/>
        <v>#DIV/0!</v>
      </c>
      <c r="H166" s="341"/>
      <c r="I166" s="340" t="e">
        <f t="shared" si="19"/>
        <v>#DIV/0!</v>
      </c>
      <c r="J166" s="340" t="e">
        <f t="shared" si="16"/>
        <v>#DIV/0!</v>
      </c>
      <c r="K166" s="341"/>
      <c r="L166" s="340" t="e">
        <f t="shared" si="20"/>
        <v>#DIV/0!</v>
      </c>
      <c r="M166" s="340" t="e">
        <f t="shared" si="17"/>
        <v>#DIV/0!</v>
      </c>
    </row>
    <row r="167" spans="4:13" ht="14.4">
      <c r="E167" s="146" t="s">
        <v>25</v>
      </c>
      <c r="F167" s="340" t="e">
        <f t="shared" si="18"/>
        <v>#DIV/0!</v>
      </c>
      <c r="G167" s="340" t="e">
        <f t="shared" si="15"/>
        <v>#DIV/0!</v>
      </c>
      <c r="H167" s="341"/>
      <c r="I167" s="340" t="e">
        <f t="shared" si="19"/>
        <v>#DIV/0!</v>
      </c>
      <c r="J167" s="340" t="e">
        <f t="shared" si="16"/>
        <v>#DIV/0!</v>
      </c>
      <c r="K167" s="341"/>
      <c r="L167" s="340" t="e">
        <f t="shared" si="20"/>
        <v>#DIV/0!</v>
      </c>
      <c r="M167" s="340" t="e">
        <f t="shared" si="17"/>
        <v>#DIV/0!</v>
      </c>
    </row>
    <row r="168" spans="4:13" ht="14.4">
      <c r="E168" s="146" t="s">
        <v>26</v>
      </c>
      <c r="F168" s="340" t="e">
        <f t="shared" si="18"/>
        <v>#DIV/0!</v>
      </c>
      <c r="G168" s="340" t="e">
        <f t="shared" si="15"/>
        <v>#DIV/0!</v>
      </c>
      <c r="H168" s="341"/>
      <c r="I168" s="340" t="e">
        <f t="shared" si="19"/>
        <v>#DIV/0!</v>
      </c>
      <c r="J168" s="340" t="e">
        <f t="shared" si="16"/>
        <v>#DIV/0!</v>
      </c>
      <c r="K168" s="341"/>
      <c r="L168" s="340" t="e">
        <f t="shared" si="20"/>
        <v>#DIV/0!</v>
      </c>
      <c r="M168" s="340" t="e">
        <f t="shared" si="17"/>
        <v>#DIV/0!</v>
      </c>
    </row>
    <row r="169" spans="4:13" ht="14.4">
      <c r="E169" s="146" t="s">
        <v>81</v>
      </c>
      <c r="F169" s="340" t="e">
        <f t="shared" si="18"/>
        <v>#DIV/0!</v>
      </c>
      <c r="G169" s="340" t="e">
        <f t="shared" si="15"/>
        <v>#DIV/0!</v>
      </c>
      <c r="H169" s="341"/>
      <c r="I169" s="340" t="e">
        <f t="shared" si="19"/>
        <v>#DIV/0!</v>
      </c>
      <c r="J169" s="340" t="e">
        <f t="shared" si="16"/>
        <v>#DIV/0!</v>
      </c>
      <c r="K169" s="341"/>
      <c r="L169" s="340" t="e">
        <f t="shared" si="20"/>
        <v>#DIV/0!</v>
      </c>
      <c r="M169" s="340" t="e">
        <f t="shared" si="17"/>
        <v>#DIV/0!</v>
      </c>
    </row>
    <row r="170" spans="4:13" ht="14.4">
      <c r="E170" s="146" t="s">
        <v>44</v>
      </c>
      <c r="F170" s="340" t="e">
        <f t="shared" si="18"/>
        <v>#DIV/0!</v>
      </c>
      <c r="G170" s="340" t="e">
        <f t="shared" si="15"/>
        <v>#DIV/0!</v>
      </c>
      <c r="H170" s="341"/>
      <c r="I170" s="340" t="e">
        <f t="shared" si="19"/>
        <v>#DIV/0!</v>
      </c>
      <c r="J170" s="340" t="e">
        <f t="shared" si="16"/>
        <v>#DIV/0!</v>
      </c>
      <c r="K170" s="341"/>
      <c r="L170" s="340" t="e">
        <f t="shared" si="20"/>
        <v>#DIV/0!</v>
      </c>
      <c r="M170" s="340" t="e">
        <f t="shared" si="17"/>
        <v>#DIV/0!</v>
      </c>
    </row>
    <row r="171" spans="4:13" ht="14.4">
      <c r="E171" s="146" t="s">
        <v>29</v>
      </c>
      <c r="F171" s="340" t="e">
        <f t="shared" si="18"/>
        <v>#DIV/0!</v>
      </c>
      <c r="G171" s="340" t="e">
        <f t="shared" si="15"/>
        <v>#DIV/0!</v>
      </c>
      <c r="H171" s="341"/>
      <c r="I171" s="340" t="e">
        <f t="shared" si="19"/>
        <v>#DIV/0!</v>
      </c>
      <c r="J171" s="340" t="e">
        <f t="shared" si="16"/>
        <v>#DIV/0!</v>
      </c>
      <c r="K171" s="341"/>
      <c r="L171" s="340" t="e">
        <f t="shared" si="20"/>
        <v>#DIV/0!</v>
      </c>
      <c r="M171" s="340" t="e">
        <f t="shared" si="17"/>
        <v>#DIV/0!</v>
      </c>
    </row>
    <row r="172" spans="4:13">
      <c r="E172" s="352" t="s">
        <v>140</v>
      </c>
      <c r="F172" s="353" t="e">
        <f t="shared" si="18"/>
        <v>#DIV/0!</v>
      </c>
      <c r="G172" s="353" t="e">
        <f t="shared" si="15"/>
        <v>#DIV/0!</v>
      </c>
      <c r="H172" s="352"/>
      <c r="I172" s="353" t="e">
        <f t="shared" si="19"/>
        <v>#DIV/0!</v>
      </c>
      <c r="J172" s="353" t="e">
        <f t="shared" si="16"/>
        <v>#DIV/0!</v>
      </c>
      <c r="K172" s="352"/>
      <c r="L172" s="353" t="e">
        <f t="shared" si="20"/>
        <v>#DIV/0!</v>
      </c>
      <c r="M172" s="353" t="e">
        <f t="shared" si="17"/>
        <v>#DIV/0!</v>
      </c>
    </row>
  </sheetData>
  <sheetProtection algorithmName="SHA-512" hashValue="1LDMgbp7aq75fTyqx0jJNlvZzs3O780XafFKnyDcqFfmhdxhvg5InKsbpqQ5UK3PyQsQNebV74O/JLIL/6Kc/A==" saltValue="/yfGO0rq3WELfT3uNxNjiw==" spinCount="100000" sheet="1" objects="1" scenarios="1"/>
  <phoneticPr fontId="40"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F6D54-8B84-466D-A9E3-4A189828D527}">
  <dimension ref="A1:AI215"/>
  <sheetViews>
    <sheetView zoomScale="60" zoomScaleNormal="60" workbookViewId="0">
      <selection activeCell="A2" sqref="A2"/>
    </sheetView>
  </sheetViews>
  <sheetFormatPr defaultRowHeight="13.2"/>
  <cols>
    <col min="1" max="4" width="29.6640625" style="265" customWidth="1"/>
    <col min="5" max="12" width="17.109375" style="265" customWidth="1"/>
    <col min="15" max="22" width="11.6640625" customWidth="1"/>
    <col min="25" max="32" width="13.6640625" customWidth="1"/>
    <col min="33" max="35" width="13.33203125" customWidth="1"/>
  </cols>
  <sheetData>
    <row r="1" spans="1:35" ht="22.8" customHeight="1">
      <c r="A1" s="143"/>
      <c r="B1" s="146"/>
      <c r="C1" s="146"/>
      <c r="D1" s="146"/>
      <c r="E1" s="267"/>
      <c r="F1" s="272"/>
      <c r="G1" s="272"/>
      <c r="H1" s="272"/>
      <c r="I1" s="272"/>
      <c r="J1" s="272"/>
      <c r="K1" s="272"/>
      <c r="L1" s="273"/>
      <c r="M1" s="274"/>
      <c r="W1" s="145"/>
      <c r="AG1" s="145"/>
      <c r="AH1" s="145"/>
    </row>
    <row r="2" spans="1:35" ht="70.5" customHeight="1">
      <c r="A2" s="269" t="s">
        <v>157</v>
      </c>
      <c r="B2" s="270" t="s">
        <v>159</v>
      </c>
      <c r="C2" s="270" t="s">
        <v>155</v>
      </c>
      <c r="D2" s="270" t="s">
        <v>164</v>
      </c>
      <c r="E2" s="267" t="s">
        <v>84</v>
      </c>
      <c r="F2" s="143" t="s">
        <v>8</v>
      </c>
      <c r="G2" s="143" t="s">
        <v>9</v>
      </c>
      <c r="H2" s="143" t="s">
        <v>10</v>
      </c>
      <c r="I2" s="143" t="s">
        <v>11</v>
      </c>
      <c r="J2" s="143" t="s">
        <v>12</v>
      </c>
      <c r="K2" s="143" t="s">
        <v>13</v>
      </c>
      <c r="L2" s="269" t="s">
        <v>14</v>
      </c>
      <c r="M2" s="145"/>
      <c r="N2" s="145"/>
      <c r="V2" s="310"/>
      <c r="W2" s="272" t="s">
        <v>8</v>
      </c>
      <c r="X2" s="272" t="s">
        <v>9</v>
      </c>
      <c r="Y2" s="272" t="s">
        <v>187</v>
      </c>
      <c r="Z2" s="272" t="s">
        <v>11</v>
      </c>
      <c r="AA2" s="272" t="s">
        <v>12</v>
      </c>
      <c r="AB2" s="272" t="s">
        <v>13</v>
      </c>
      <c r="AC2" s="273" t="s">
        <v>14</v>
      </c>
      <c r="AD2" s="274" t="s">
        <v>87</v>
      </c>
      <c r="AG2" s="145"/>
      <c r="AH2" s="145"/>
      <c r="AI2" s="145"/>
    </row>
    <row r="3" spans="1:35" ht="15.75" customHeight="1">
      <c r="A3" s="176"/>
      <c r="B3" s="176"/>
      <c r="C3" s="176"/>
      <c r="D3" s="176"/>
      <c r="E3" s="146" t="s">
        <v>20</v>
      </c>
      <c r="F3" s="328" t="e">
        <f>'Risk Rates'!F3/'Risk Rates'!$M3</f>
        <v>#DIV/0!</v>
      </c>
      <c r="G3" s="328" t="e">
        <f>'Risk Rates'!G3/'Risk Rates'!$M3</f>
        <v>#DIV/0!</v>
      </c>
      <c r="H3" s="328" t="e">
        <f>'Risk Rates'!H3/'Risk Rates'!$M3</f>
        <v>#DIV/0!</v>
      </c>
      <c r="I3" s="328" t="e">
        <f>'Risk Rates'!I3/'Risk Rates'!$M3</f>
        <v>#DIV/0!</v>
      </c>
      <c r="J3" s="328" t="e">
        <f>'Risk Rates'!J3/'Risk Rates'!$M3</f>
        <v>#DIV/0!</v>
      </c>
      <c r="K3" s="328" t="e">
        <f>'Risk Rates'!K3/'Risk Rates'!$M3</f>
        <v>#DIV/0!</v>
      </c>
      <c r="L3" s="328" t="e">
        <f>'Risk Rates'!L3/'Risk Rates'!$M3</f>
        <v>#DIV/0!</v>
      </c>
      <c r="M3" s="145"/>
      <c r="N3" s="145"/>
      <c r="V3" s="312" t="s">
        <v>188</v>
      </c>
      <c r="W3" s="166" t="e">
        <f t="shared" ref="W3:AD3" si="0">F13</f>
        <v>#DIV/0!</v>
      </c>
      <c r="X3" s="166" t="e">
        <f t="shared" si="0"/>
        <v>#DIV/0!</v>
      </c>
      <c r="Y3" s="166" t="e">
        <f t="shared" si="0"/>
        <v>#DIV/0!</v>
      </c>
      <c r="Z3" s="166" t="e">
        <f t="shared" si="0"/>
        <v>#DIV/0!</v>
      </c>
      <c r="AA3" s="166" t="e">
        <f t="shared" si="0"/>
        <v>#DIV/0!</v>
      </c>
      <c r="AB3" s="166" t="e">
        <f t="shared" si="0"/>
        <v>#DIV/0!</v>
      </c>
      <c r="AC3" s="166" t="e">
        <f t="shared" si="0"/>
        <v>#DIV/0!</v>
      </c>
      <c r="AD3" s="166">
        <f t="shared" si="0"/>
        <v>0</v>
      </c>
      <c r="AG3" s="145"/>
      <c r="AH3" s="145"/>
      <c r="AI3" s="145"/>
    </row>
    <row r="4" spans="1:35" ht="15.75" customHeight="1">
      <c r="A4" s="176"/>
      <c r="B4" s="176"/>
      <c r="C4" s="176"/>
      <c r="D4" s="176"/>
      <c r="E4" s="146" t="s">
        <v>80</v>
      </c>
      <c r="F4" s="328" t="e">
        <f>'Risk Rates'!F4/'Risk Rates'!$M4</f>
        <v>#DIV/0!</v>
      </c>
      <c r="G4" s="328" t="e">
        <f>'Risk Rates'!G4/'Risk Rates'!$M4</f>
        <v>#DIV/0!</v>
      </c>
      <c r="H4" s="328" t="e">
        <f>'Risk Rates'!H4/'Risk Rates'!$M4</f>
        <v>#DIV/0!</v>
      </c>
      <c r="I4" s="328" t="e">
        <f>'Risk Rates'!I4/'Risk Rates'!$M4</f>
        <v>#DIV/0!</v>
      </c>
      <c r="J4" s="328" t="e">
        <f>'Risk Rates'!J4/'Risk Rates'!$M4</f>
        <v>#DIV/0!</v>
      </c>
      <c r="K4" s="328" t="e">
        <f>'Risk Rates'!K4/'Risk Rates'!$M4</f>
        <v>#DIV/0!</v>
      </c>
      <c r="L4" s="328" t="e">
        <f>'Risk Rates'!L4/'Risk Rates'!$M4</f>
        <v>#DIV/0!</v>
      </c>
      <c r="M4" s="145"/>
      <c r="N4" s="145"/>
      <c r="V4" s="312" t="s">
        <v>97</v>
      </c>
      <c r="W4" s="166" t="e">
        <f t="shared" ref="W4:AD4" si="1">F26</f>
        <v>#DIV/0!</v>
      </c>
      <c r="X4" s="166" t="e">
        <f t="shared" si="1"/>
        <v>#DIV/0!</v>
      </c>
      <c r="Y4" s="166" t="e">
        <f t="shared" si="1"/>
        <v>#DIV/0!</v>
      </c>
      <c r="Z4" s="166" t="e">
        <f t="shared" si="1"/>
        <v>#DIV/0!</v>
      </c>
      <c r="AA4" s="166" t="e">
        <f t="shared" si="1"/>
        <v>#DIV/0!</v>
      </c>
      <c r="AB4" s="166" t="e">
        <f t="shared" si="1"/>
        <v>#DIV/0!</v>
      </c>
      <c r="AC4" s="166" t="e">
        <f t="shared" si="1"/>
        <v>#DIV/0!</v>
      </c>
      <c r="AD4" s="166">
        <f t="shared" si="1"/>
        <v>0</v>
      </c>
      <c r="AG4" s="145"/>
      <c r="AH4" s="145"/>
      <c r="AI4" s="145"/>
    </row>
    <row r="5" spans="1:35" ht="15.75" customHeight="1">
      <c r="A5" s="176"/>
      <c r="B5" s="176"/>
      <c r="C5" s="176"/>
      <c r="D5" s="176"/>
      <c r="E5" s="146" t="s">
        <v>22</v>
      </c>
      <c r="F5" s="328" t="e">
        <f>'Risk Rates'!F5/'Risk Rates'!$M5</f>
        <v>#DIV/0!</v>
      </c>
      <c r="G5" s="328" t="e">
        <f>'Risk Rates'!G5/'Risk Rates'!$M5</f>
        <v>#DIV/0!</v>
      </c>
      <c r="H5" s="328" t="e">
        <f>'Risk Rates'!H5/'Risk Rates'!$M5</f>
        <v>#DIV/0!</v>
      </c>
      <c r="I5" s="328" t="e">
        <f>'Risk Rates'!I5/'Risk Rates'!$M5</f>
        <v>#DIV/0!</v>
      </c>
      <c r="J5" s="328" t="e">
        <f>'Risk Rates'!J5/'Risk Rates'!$M5</f>
        <v>#DIV/0!</v>
      </c>
      <c r="K5" s="328" t="e">
        <f>'Risk Rates'!K5/'Risk Rates'!$M5</f>
        <v>#DIV/0!</v>
      </c>
      <c r="L5" s="328" t="e">
        <f>'Risk Rates'!L5/'Risk Rates'!$M5</f>
        <v>#DIV/0!</v>
      </c>
      <c r="M5" s="145"/>
      <c r="N5" s="145"/>
      <c r="V5" s="312" t="s">
        <v>98</v>
      </c>
      <c r="W5" s="166" t="e">
        <f t="shared" ref="W5:AD5" si="2">F39</f>
        <v>#DIV/0!</v>
      </c>
      <c r="X5" s="166" t="e">
        <f t="shared" si="2"/>
        <v>#DIV/0!</v>
      </c>
      <c r="Y5" s="166" t="e">
        <f t="shared" si="2"/>
        <v>#DIV/0!</v>
      </c>
      <c r="Z5" s="166" t="e">
        <f t="shared" si="2"/>
        <v>#DIV/0!</v>
      </c>
      <c r="AA5" s="166" t="e">
        <f t="shared" si="2"/>
        <v>#DIV/0!</v>
      </c>
      <c r="AB5" s="166" t="e">
        <f t="shared" si="2"/>
        <v>#DIV/0!</v>
      </c>
      <c r="AC5" s="166" t="e">
        <f t="shared" si="2"/>
        <v>#DIV/0!</v>
      </c>
      <c r="AD5" s="166">
        <f t="shared" si="2"/>
        <v>0</v>
      </c>
      <c r="AG5" s="145"/>
      <c r="AH5" s="145"/>
      <c r="AI5" s="145"/>
    </row>
    <row r="6" spans="1:35" ht="15.75" customHeight="1">
      <c r="A6" s="176"/>
      <c r="B6" s="176"/>
      <c r="C6" s="176"/>
      <c r="D6" s="176"/>
      <c r="E6" s="146" t="s">
        <v>23</v>
      </c>
      <c r="F6" s="328" t="e">
        <f>'Risk Rates'!F6/'Risk Rates'!$M6</f>
        <v>#DIV/0!</v>
      </c>
      <c r="G6" s="328" t="e">
        <f>'Risk Rates'!G6/'Risk Rates'!$M6</f>
        <v>#DIV/0!</v>
      </c>
      <c r="H6" s="328" t="e">
        <f>'Risk Rates'!H6/'Risk Rates'!$M6</f>
        <v>#DIV/0!</v>
      </c>
      <c r="I6" s="328" t="e">
        <f>'Risk Rates'!I6/'Risk Rates'!$M6</f>
        <v>#DIV/0!</v>
      </c>
      <c r="J6" s="328" t="e">
        <f>'Risk Rates'!J6/'Risk Rates'!$M6</f>
        <v>#DIV/0!</v>
      </c>
      <c r="K6" s="328" t="e">
        <f>'Risk Rates'!K6/'Risk Rates'!$M6</f>
        <v>#DIV/0!</v>
      </c>
      <c r="L6" s="328" t="e">
        <f>'Risk Rates'!L6/'Risk Rates'!$M6</f>
        <v>#DIV/0!</v>
      </c>
      <c r="M6" s="145"/>
      <c r="N6" s="145"/>
      <c r="AG6" s="145"/>
      <c r="AH6" s="145"/>
      <c r="AI6" s="145"/>
    </row>
    <row r="7" spans="1:35" ht="15.75" customHeight="1">
      <c r="A7" s="176"/>
      <c r="B7" s="176"/>
      <c r="C7" s="176"/>
      <c r="D7" s="176"/>
      <c r="E7" s="146" t="s">
        <v>24</v>
      </c>
      <c r="F7" s="328" t="e">
        <f>'Risk Rates'!F7/'Risk Rates'!$M7</f>
        <v>#DIV/0!</v>
      </c>
      <c r="G7" s="328" t="e">
        <f>'Risk Rates'!G7/'Risk Rates'!$M7</f>
        <v>#DIV/0!</v>
      </c>
      <c r="H7" s="328" t="e">
        <f>'Risk Rates'!H7/'Risk Rates'!$M7</f>
        <v>#DIV/0!</v>
      </c>
      <c r="I7" s="328" t="e">
        <f>'Risk Rates'!I7/'Risk Rates'!$M7</f>
        <v>#DIV/0!</v>
      </c>
      <c r="J7" s="328" t="e">
        <f>'Risk Rates'!J7/'Risk Rates'!$M7</f>
        <v>#DIV/0!</v>
      </c>
      <c r="K7" s="328" t="e">
        <f>'Risk Rates'!K7/'Risk Rates'!$M7</f>
        <v>#DIV/0!</v>
      </c>
      <c r="L7" s="328" t="e">
        <f>'Risk Rates'!L7/'Risk Rates'!$M7</f>
        <v>#DIV/0!</v>
      </c>
      <c r="M7" s="145"/>
      <c r="N7" s="145"/>
      <c r="W7" s="145"/>
      <c r="X7" s="145"/>
      <c r="AG7" s="145"/>
      <c r="AH7" s="145"/>
      <c r="AI7" s="145"/>
    </row>
    <row r="8" spans="1:35" ht="15.75" customHeight="1">
      <c r="A8" s="176"/>
      <c r="B8" s="176"/>
      <c r="C8" s="176"/>
      <c r="D8" s="176"/>
      <c r="E8" s="146" t="s">
        <v>25</v>
      </c>
      <c r="F8" s="328" t="e">
        <f>'Risk Rates'!F8/'Risk Rates'!$M8</f>
        <v>#DIV/0!</v>
      </c>
      <c r="G8" s="328" t="e">
        <f>'Risk Rates'!G8/'Risk Rates'!$M8</f>
        <v>#DIV/0!</v>
      </c>
      <c r="H8" s="328" t="e">
        <f>'Risk Rates'!H8/'Risk Rates'!$M8</f>
        <v>#DIV/0!</v>
      </c>
      <c r="I8" s="328" t="e">
        <f>'Risk Rates'!I8/'Risk Rates'!$M8</f>
        <v>#DIV/0!</v>
      </c>
      <c r="J8" s="328" t="e">
        <f>'Risk Rates'!J8/'Risk Rates'!$M8</f>
        <v>#DIV/0!</v>
      </c>
      <c r="K8" s="328" t="e">
        <f>'Risk Rates'!K8/'Risk Rates'!$M8</f>
        <v>#DIV/0!</v>
      </c>
      <c r="L8" s="328" t="e">
        <f>'Risk Rates'!L8/'Risk Rates'!$M8</f>
        <v>#DIV/0!</v>
      </c>
      <c r="M8" s="145"/>
      <c r="N8" s="145"/>
      <c r="W8" s="145"/>
      <c r="X8" s="145"/>
      <c r="AG8" s="145"/>
      <c r="AH8" s="145"/>
      <c r="AI8" s="145"/>
    </row>
    <row r="9" spans="1:35" ht="15.75" customHeight="1">
      <c r="A9" s="176"/>
      <c r="B9" s="176"/>
      <c r="C9" s="176"/>
      <c r="D9" s="176"/>
      <c r="E9" s="146" t="s">
        <v>26</v>
      </c>
      <c r="F9" s="328" t="e">
        <f>'Risk Rates'!F9/'Risk Rates'!$M9</f>
        <v>#DIV/0!</v>
      </c>
      <c r="G9" s="328" t="e">
        <f>'Risk Rates'!G9/'Risk Rates'!$M9</f>
        <v>#DIV/0!</v>
      </c>
      <c r="H9" s="328" t="e">
        <f>'Risk Rates'!H9/'Risk Rates'!$M9</f>
        <v>#DIV/0!</v>
      </c>
      <c r="I9" s="328" t="e">
        <f>'Risk Rates'!I9/'Risk Rates'!$M9</f>
        <v>#DIV/0!</v>
      </c>
      <c r="J9" s="328" t="e">
        <f>'Risk Rates'!J9/'Risk Rates'!$M9</f>
        <v>#DIV/0!</v>
      </c>
      <c r="K9" s="328" t="e">
        <f>'Risk Rates'!K9/'Risk Rates'!$M9</f>
        <v>#DIV/0!</v>
      </c>
      <c r="L9" s="328" t="e">
        <f>'Risk Rates'!L9/'Risk Rates'!$M9</f>
        <v>#DIV/0!</v>
      </c>
      <c r="M9" s="145"/>
      <c r="N9" s="145"/>
      <c r="W9" s="145"/>
      <c r="X9" s="145"/>
      <c r="AG9" s="145"/>
      <c r="AH9" s="145"/>
      <c r="AI9" s="145"/>
    </row>
    <row r="10" spans="1:35" ht="15.75" customHeight="1">
      <c r="A10" s="176"/>
      <c r="B10" s="176"/>
      <c r="C10" s="176"/>
      <c r="D10" s="176"/>
      <c r="E10" s="146" t="s">
        <v>81</v>
      </c>
      <c r="F10" s="328" t="e">
        <f>'Risk Rates'!F10/'Risk Rates'!$M10</f>
        <v>#DIV/0!</v>
      </c>
      <c r="G10" s="328" t="e">
        <f>'Risk Rates'!G10/'Risk Rates'!$M10</f>
        <v>#DIV/0!</v>
      </c>
      <c r="H10" s="328" t="e">
        <f>'Risk Rates'!H10/'Risk Rates'!$M10</f>
        <v>#DIV/0!</v>
      </c>
      <c r="I10" s="328" t="e">
        <f>'Risk Rates'!I10/'Risk Rates'!$M10</f>
        <v>#DIV/0!</v>
      </c>
      <c r="J10" s="328" t="e">
        <f>'Risk Rates'!J10/'Risk Rates'!$M10</f>
        <v>#DIV/0!</v>
      </c>
      <c r="K10" s="328" t="e">
        <f>'Risk Rates'!K10/'Risk Rates'!$M10</f>
        <v>#DIV/0!</v>
      </c>
      <c r="L10" s="328" t="e">
        <f>'Risk Rates'!L10/'Risk Rates'!$M10</f>
        <v>#DIV/0!</v>
      </c>
      <c r="M10" s="145"/>
      <c r="N10" s="145"/>
      <c r="W10" s="145"/>
      <c r="X10" s="145"/>
      <c r="AG10" s="145"/>
      <c r="AH10" s="145"/>
      <c r="AI10" s="145"/>
    </row>
    <row r="11" spans="1:35" ht="15.75" customHeight="1">
      <c r="A11" s="176"/>
      <c r="B11" s="176"/>
      <c r="C11" s="176"/>
      <c r="D11" s="176"/>
      <c r="E11" s="146" t="s">
        <v>44</v>
      </c>
      <c r="F11" s="328" t="e">
        <f>'Risk Rates'!F11/'Risk Rates'!$M11</f>
        <v>#DIV/0!</v>
      </c>
      <c r="G11" s="328" t="e">
        <f>'Risk Rates'!G11/'Risk Rates'!$M11</f>
        <v>#DIV/0!</v>
      </c>
      <c r="H11" s="328" t="e">
        <f>'Risk Rates'!H11/'Risk Rates'!$M11</f>
        <v>#DIV/0!</v>
      </c>
      <c r="I11" s="328" t="e">
        <f>'Risk Rates'!I11/'Risk Rates'!$M11</f>
        <v>#DIV/0!</v>
      </c>
      <c r="J11" s="328" t="e">
        <f>'Risk Rates'!J11/'Risk Rates'!$M11</f>
        <v>#DIV/0!</v>
      </c>
      <c r="K11" s="328" t="e">
        <f>'Risk Rates'!K11/'Risk Rates'!$M11</f>
        <v>#DIV/0!</v>
      </c>
      <c r="L11" s="328" t="e">
        <f>'Risk Rates'!L11/'Risk Rates'!$M11</f>
        <v>#DIV/0!</v>
      </c>
      <c r="M11" s="145"/>
      <c r="N11" s="145"/>
      <c r="W11" s="145"/>
      <c r="X11" s="145"/>
      <c r="AG11" s="145"/>
      <c r="AH11" s="145"/>
      <c r="AI11" s="145"/>
    </row>
    <row r="12" spans="1:35" ht="15.75" customHeight="1">
      <c r="A12" s="176"/>
      <c r="B12" s="176"/>
      <c r="C12" s="176"/>
      <c r="D12" s="176"/>
      <c r="E12" s="146" t="s">
        <v>29</v>
      </c>
      <c r="F12" s="328" t="e">
        <f>'Risk Rates'!F12/'Risk Rates'!$M12</f>
        <v>#DIV/0!</v>
      </c>
      <c r="G12" s="328" t="e">
        <f>'Risk Rates'!G12/'Risk Rates'!$M12</f>
        <v>#DIV/0!</v>
      </c>
      <c r="H12" s="328" t="e">
        <f>'Risk Rates'!H12/'Risk Rates'!$M12</f>
        <v>#DIV/0!</v>
      </c>
      <c r="I12" s="328" t="e">
        <f>'Risk Rates'!I12/'Risk Rates'!$M12</f>
        <v>#DIV/0!</v>
      </c>
      <c r="J12" s="328" t="e">
        <f>'Risk Rates'!J12/'Risk Rates'!$M12</f>
        <v>#DIV/0!</v>
      </c>
      <c r="K12" s="328" t="e">
        <f>'Risk Rates'!K12/'Risk Rates'!$M12</f>
        <v>#DIV/0!</v>
      </c>
      <c r="L12" s="328" t="e">
        <f>'Risk Rates'!L12/'Risk Rates'!$M12</f>
        <v>#DIV/0!</v>
      </c>
      <c r="M12" s="145"/>
      <c r="N12" s="145"/>
      <c r="W12" s="145"/>
      <c r="X12" s="145"/>
      <c r="AG12" s="145"/>
      <c r="AH12" s="145"/>
      <c r="AI12" s="145"/>
    </row>
    <row r="13" spans="1:35" ht="46.8" customHeight="1">
      <c r="A13" s="176"/>
      <c r="B13" s="176"/>
      <c r="C13" s="176"/>
      <c r="D13" s="176"/>
      <c r="E13" s="146" t="s">
        <v>189</v>
      </c>
      <c r="F13" s="331" t="e">
        <f>'Risk Rates'!F13/'Risk Rates'!$M13</f>
        <v>#DIV/0!</v>
      </c>
      <c r="G13" s="331" t="e">
        <f>'Risk Rates'!G13/'Risk Rates'!$M13</f>
        <v>#DIV/0!</v>
      </c>
      <c r="H13" s="331" t="e">
        <f>'Risk Rates'!H13/'Risk Rates'!$M13</f>
        <v>#DIV/0!</v>
      </c>
      <c r="I13" s="331" t="e">
        <f>'Risk Rates'!I13/'Risk Rates'!$M13</f>
        <v>#DIV/0!</v>
      </c>
      <c r="J13" s="331" t="e">
        <f>'Risk Rates'!J13/'Risk Rates'!$M13</f>
        <v>#DIV/0!</v>
      </c>
      <c r="K13" s="331" t="e">
        <f>'Risk Rates'!K13/'Risk Rates'!$M13</f>
        <v>#DIV/0!</v>
      </c>
      <c r="L13" s="331" t="e">
        <f>'Risk Rates'!L13/'Risk Rates'!$M13</f>
        <v>#DIV/0!</v>
      </c>
      <c r="AG13" s="145"/>
      <c r="AH13" s="145"/>
      <c r="AI13" s="145"/>
    </row>
    <row r="14" spans="1:35" ht="15.6" customHeight="1">
      <c r="A14" s="176"/>
      <c r="B14" s="176"/>
      <c r="C14" s="176"/>
      <c r="D14" s="176"/>
      <c r="AG14" s="145"/>
      <c r="AH14" s="145"/>
      <c r="AI14" s="145"/>
    </row>
    <row r="15" spans="1:35" ht="126" customHeight="1">
      <c r="A15" s="269" t="s">
        <v>158</v>
      </c>
      <c r="B15" s="270" t="s">
        <v>159</v>
      </c>
      <c r="C15" s="270" t="s">
        <v>155</v>
      </c>
      <c r="D15" s="270" t="s">
        <v>165</v>
      </c>
      <c r="E15" s="267" t="s">
        <v>97</v>
      </c>
      <c r="F15" s="143" t="s">
        <v>8</v>
      </c>
      <c r="G15" s="143" t="s">
        <v>9</v>
      </c>
      <c r="H15" s="143" t="s">
        <v>10</v>
      </c>
      <c r="I15" s="143" t="s">
        <v>11</v>
      </c>
      <c r="J15" s="143" t="s">
        <v>12</v>
      </c>
      <c r="K15" s="143" t="s">
        <v>13</v>
      </c>
      <c r="L15" s="269" t="s">
        <v>14</v>
      </c>
      <c r="AG15" s="145"/>
      <c r="AH15" s="145"/>
      <c r="AI15" s="145"/>
    </row>
    <row r="16" spans="1:35" ht="15.6" customHeight="1">
      <c r="A16" s="176"/>
      <c r="B16" s="176"/>
      <c r="C16" s="176"/>
      <c r="D16" s="176"/>
      <c r="E16" s="146" t="s">
        <v>20</v>
      </c>
      <c r="F16" s="328" t="e">
        <f>'Risk Rates'!F17/'Risk Rates'!$M17</f>
        <v>#DIV/0!</v>
      </c>
      <c r="G16" s="328" t="e">
        <f>'Risk Rates'!G17/'Risk Rates'!$M17</f>
        <v>#DIV/0!</v>
      </c>
      <c r="H16" s="328" t="e">
        <f>'Risk Rates'!H17/'Risk Rates'!$M17</f>
        <v>#DIV/0!</v>
      </c>
      <c r="I16" s="328" t="e">
        <f>'Risk Rates'!I17/'Risk Rates'!$M17</f>
        <v>#DIV/0!</v>
      </c>
      <c r="J16" s="328" t="e">
        <f>'Risk Rates'!J17/'Risk Rates'!$M17</f>
        <v>#DIV/0!</v>
      </c>
      <c r="K16" s="328" t="e">
        <f>'Risk Rates'!K17/'Risk Rates'!$M17</f>
        <v>#DIV/0!</v>
      </c>
      <c r="L16" s="328" t="e">
        <f>'Risk Rates'!L17/'Risk Rates'!$M17</f>
        <v>#DIV/0!</v>
      </c>
      <c r="AG16" s="145"/>
      <c r="AH16" s="145"/>
      <c r="AI16" s="145"/>
    </row>
    <row r="17" spans="1:35" ht="15.6" customHeight="1">
      <c r="A17" s="176"/>
      <c r="B17" s="176"/>
      <c r="C17" s="176"/>
      <c r="D17" s="176"/>
      <c r="E17" s="146" t="s">
        <v>80</v>
      </c>
      <c r="F17" s="328" t="e">
        <f>'Risk Rates'!F18/'Risk Rates'!$M18</f>
        <v>#DIV/0!</v>
      </c>
      <c r="G17" s="328" t="e">
        <f>'Risk Rates'!G18/'Risk Rates'!$M18</f>
        <v>#DIV/0!</v>
      </c>
      <c r="H17" s="328" t="e">
        <f>'Risk Rates'!H18/'Risk Rates'!$M18</f>
        <v>#DIV/0!</v>
      </c>
      <c r="I17" s="328" t="e">
        <f>'Risk Rates'!I18/'Risk Rates'!$M18</f>
        <v>#DIV/0!</v>
      </c>
      <c r="J17" s="328" t="e">
        <f>'Risk Rates'!J18/'Risk Rates'!$M18</f>
        <v>#DIV/0!</v>
      </c>
      <c r="K17" s="328" t="e">
        <f>'Risk Rates'!K18/'Risk Rates'!$M18</f>
        <v>#DIV/0!</v>
      </c>
      <c r="L17" s="328" t="e">
        <f>'Risk Rates'!L18/'Risk Rates'!$M18</f>
        <v>#DIV/0!</v>
      </c>
      <c r="AG17" s="145"/>
      <c r="AH17" s="145"/>
      <c r="AI17" s="145"/>
    </row>
    <row r="18" spans="1:35" ht="15.6" customHeight="1">
      <c r="A18" s="176"/>
      <c r="B18" s="176"/>
      <c r="C18" s="176"/>
      <c r="D18" s="176"/>
      <c r="E18" s="146" t="s">
        <v>22</v>
      </c>
      <c r="F18" s="328" t="e">
        <f>'Risk Rates'!F19/'Risk Rates'!$M19</f>
        <v>#DIV/0!</v>
      </c>
      <c r="G18" s="328" t="e">
        <f>'Risk Rates'!G19/'Risk Rates'!$M19</f>
        <v>#DIV/0!</v>
      </c>
      <c r="H18" s="328" t="e">
        <f>'Risk Rates'!H19/'Risk Rates'!$M19</f>
        <v>#DIV/0!</v>
      </c>
      <c r="I18" s="328" t="e">
        <f>'Risk Rates'!I19/'Risk Rates'!$M19</f>
        <v>#DIV/0!</v>
      </c>
      <c r="J18" s="328" t="e">
        <f>'Risk Rates'!J19/'Risk Rates'!$M19</f>
        <v>#DIV/0!</v>
      </c>
      <c r="K18" s="328" t="e">
        <f>'Risk Rates'!K19/'Risk Rates'!$M19</f>
        <v>#DIV/0!</v>
      </c>
      <c r="L18" s="328" t="e">
        <f>'Risk Rates'!L19/'Risk Rates'!$M19</f>
        <v>#DIV/0!</v>
      </c>
      <c r="AG18" s="145"/>
      <c r="AH18" s="145"/>
      <c r="AI18" s="145"/>
    </row>
    <row r="19" spans="1:35" ht="15.6" customHeight="1">
      <c r="A19" s="176"/>
      <c r="B19" s="176"/>
      <c r="C19" s="176"/>
      <c r="D19" s="176"/>
      <c r="E19" s="146" t="s">
        <v>23</v>
      </c>
      <c r="F19" s="328" t="e">
        <f>'Risk Rates'!F20/'Risk Rates'!$M20</f>
        <v>#DIV/0!</v>
      </c>
      <c r="G19" s="328" t="e">
        <f>'Risk Rates'!G20/'Risk Rates'!$M20</f>
        <v>#DIV/0!</v>
      </c>
      <c r="H19" s="328" t="e">
        <f>'Risk Rates'!H20/'Risk Rates'!$M20</f>
        <v>#DIV/0!</v>
      </c>
      <c r="I19" s="328" t="e">
        <f>'Risk Rates'!I20/'Risk Rates'!$M20</f>
        <v>#DIV/0!</v>
      </c>
      <c r="J19" s="328" t="e">
        <f>'Risk Rates'!J20/'Risk Rates'!$M20</f>
        <v>#DIV/0!</v>
      </c>
      <c r="K19" s="328" t="e">
        <f>'Risk Rates'!K20/'Risk Rates'!$M20</f>
        <v>#DIV/0!</v>
      </c>
      <c r="L19" s="328" t="e">
        <f>'Risk Rates'!L20/'Risk Rates'!$M20</f>
        <v>#DIV/0!</v>
      </c>
      <c r="AG19" s="145"/>
      <c r="AH19" s="145"/>
      <c r="AI19" s="145"/>
    </row>
    <row r="20" spans="1:35" ht="15.6" customHeight="1">
      <c r="A20" s="176"/>
      <c r="B20" s="176"/>
      <c r="C20" s="176"/>
      <c r="D20" s="176"/>
      <c r="E20" s="146" t="s">
        <v>24</v>
      </c>
      <c r="F20" s="328" t="e">
        <f>'Risk Rates'!F21/'Risk Rates'!$M21</f>
        <v>#DIV/0!</v>
      </c>
      <c r="G20" s="328" t="e">
        <f>'Risk Rates'!G21/'Risk Rates'!$M21</f>
        <v>#DIV/0!</v>
      </c>
      <c r="H20" s="328" t="e">
        <f>'Risk Rates'!H21/'Risk Rates'!$M21</f>
        <v>#DIV/0!</v>
      </c>
      <c r="I20" s="328" t="e">
        <f>'Risk Rates'!I21/'Risk Rates'!$M21</f>
        <v>#DIV/0!</v>
      </c>
      <c r="J20" s="328" t="e">
        <f>'Risk Rates'!J21/'Risk Rates'!$M21</f>
        <v>#DIV/0!</v>
      </c>
      <c r="K20" s="328" t="e">
        <f>'Risk Rates'!K21/'Risk Rates'!$M21</f>
        <v>#DIV/0!</v>
      </c>
      <c r="L20" s="328" t="e">
        <f>'Risk Rates'!L21/'Risk Rates'!$M21</f>
        <v>#DIV/0!</v>
      </c>
      <c r="AG20" s="145"/>
      <c r="AH20" s="145"/>
      <c r="AI20" s="145"/>
    </row>
    <row r="21" spans="1:35" ht="15.6" customHeight="1">
      <c r="A21" s="176"/>
      <c r="B21" s="176"/>
      <c r="C21" s="176"/>
      <c r="D21" s="176"/>
      <c r="E21" s="146" t="s">
        <v>25</v>
      </c>
      <c r="F21" s="328" t="e">
        <f>'Risk Rates'!F22/'Risk Rates'!$M22</f>
        <v>#DIV/0!</v>
      </c>
      <c r="G21" s="328" t="e">
        <f>'Risk Rates'!G22/'Risk Rates'!$M22</f>
        <v>#DIV/0!</v>
      </c>
      <c r="H21" s="328" t="e">
        <f>'Risk Rates'!H22/'Risk Rates'!$M22</f>
        <v>#DIV/0!</v>
      </c>
      <c r="I21" s="328" t="e">
        <f>'Risk Rates'!I22/'Risk Rates'!$M22</f>
        <v>#DIV/0!</v>
      </c>
      <c r="J21" s="328" t="e">
        <f>'Risk Rates'!J22/'Risk Rates'!$M22</f>
        <v>#DIV/0!</v>
      </c>
      <c r="K21" s="328" t="e">
        <f>'Risk Rates'!K22/'Risk Rates'!$M22</f>
        <v>#DIV/0!</v>
      </c>
      <c r="L21" s="328" t="e">
        <f>'Risk Rates'!L22/'Risk Rates'!$M22</f>
        <v>#DIV/0!</v>
      </c>
      <c r="AG21" s="145"/>
      <c r="AH21" s="145"/>
      <c r="AI21" s="145"/>
    </row>
    <row r="22" spans="1:35" ht="15.6" customHeight="1">
      <c r="A22" s="176"/>
      <c r="B22" s="176"/>
      <c r="C22" s="176"/>
      <c r="D22" s="176"/>
      <c r="E22" s="146" t="s">
        <v>26</v>
      </c>
      <c r="F22" s="328" t="e">
        <f>'Risk Rates'!F23/'Risk Rates'!$M23</f>
        <v>#DIV/0!</v>
      </c>
      <c r="G22" s="328" t="e">
        <f>'Risk Rates'!G23/'Risk Rates'!$M23</f>
        <v>#DIV/0!</v>
      </c>
      <c r="H22" s="328" t="e">
        <f>'Risk Rates'!H23/'Risk Rates'!$M23</f>
        <v>#DIV/0!</v>
      </c>
      <c r="I22" s="328" t="e">
        <f>'Risk Rates'!I23/'Risk Rates'!$M23</f>
        <v>#DIV/0!</v>
      </c>
      <c r="J22" s="328" t="e">
        <f>'Risk Rates'!J23/'Risk Rates'!$M23</f>
        <v>#DIV/0!</v>
      </c>
      <c r="K22" s="328" t="e">
        <f>'Risk Rates'!K23/'Risk Rates'!$M23</f>
        <v>#DIV/0!</v>
      </c>
      <c r="L22" s="328" t="e">
        <f>'Risk Rates'!L23/'Risk Rates'!$M23</f>
        <v>#DIV/0!</v>
      </c>
      <c r="AG22" s="145"/>
      <c r="AH22" s="145"/>
      <c r="AI22" s="145"/>
    </row>
    <row r="23" spans="1:35" ht="15.6" customHeight="1">
      <c r="A23" s="176"/>
      <c r="B23" s="176"/>
      <c r="C23" s="176"/>
      <c r="D23" s="176"/>
      <c r="E23" s="146" t="s">
        <v>81</v>
      </c>
      <c r="F23" s="328" t="e">
        <f>'Risk Rates'!F24/'Risk Rates'!$M24</f>
        <v>#DIV/0!</v>
      </c>
      <c r="G23" s="328" t="e">
        <f>'Risk Rates'!G24/'Risk Rates'!$M24</f>
        <v>#DIV/0!</v>
      </c>
      <c r="H23" s="328" t="e">
        <f>'Risk Rates'!H24/'Risk Rates'!$M24</f>
        <v>#DIV/0!</v>
      </c>
      <c r="I23" s="328" t="e">
        <f>'Risk Rates'!I24/'Risk Rates'!$M24</f>
        <v>#DIV/0!</v>
      </c>
      <c r="J23" s="328" t="e">
        <f>'Risk Rates'!J24/'Risk Rates'!$M24</f>
        <v>#DIV/0!</v>
      </c>
      <c r="K23" s="328" t="e">
        <f>'Risk Rates'!K24/'Risk Rates'!$M24</f>
        <v>#DIV/0!</v>
      </c>
      <c r="L23" s="328" t="e">
        <f>'Risk Rates'!L24/'Risk Rates'!$M24</f>
        <v>#DIV/0!</v>
      </c>
      <c r="AG23" s="145"/>
      <c r="AH23" s="145"/>
      <c r="AI23" s="145"/>
    </row>
    <row r="24" spans="1:35" ht="15.6" customHeight="1">
      <c r="A24" s="176"/>
      <c r="B24" s="176"/>
      <c r="C24" s="176"/>
      <c r="D24" s="176"/>
      <c r="E24" s="146" t="s">
        <v>44</v>
      </c>
      <c r="F24" s="328" t="e">
        <f>'Risk Rates'!F25/'Risk Rates'!$M25</f>
        <v>#DIV/0!</v>
      </c>
      <c r="G24" s="328" t="e">
        <f>'Risk Rates'!G25/'Risk Rates'!$M25</f>
        <v>#DIV/0!</v>
      </c>
      <c r="H24" s="328" t="e">
        <f>'Risk Rates'!H25/'Risk Rates'!$M25</f>
        <v>#DIV/0!</v>
      </c>
      <c r="I24" s="328" t="e">
        <f>'Risk Rates'!I25/'Risk Rates'!$M25</f>
        <v>#DIV/0!</v>
      </c>
      <c r="J24" s="328" t="e">
        <f>'Risk Rates'!J25/'Risk Rates'!$M25</f>
        <v>#DIV/0!</v>
      </c>
      <c r="K24" s="328" t="e">
        <f>'Risk Rates'!K25/'Risk Rates'!$M25</f>
        <v>#DIV/0!</v>
      </c>
      <c r="L24" s="328" t="e">
        <f>'Risk Rates'!L25/'Risk Rates'!$M25</f>
        <v>#DIV/0!</v>
      </c>
      <c r="AG24" s="145"/>
      <c r="AH24" s="145"/>
      <c r="AI24" s="145"/>
    </row>
    <row r="25" spans="1:35" ht="15.6" customHeight="1">
      <c r="A25" s="176"/>
      <c r="B25" s="176"/>
      <c r="C25" s="176"/>
      <c r="D25" s="176"/>
      <c r="E25" s="146" t="s">
        <v>29</v>
      </c>
      <c r="F25" s="328" t="e">
        <f>'Risk Rates'!F26/'Risk Rates'!$M26</f>
        <v>#DIV/0!</v>
      </c>
      <c r="G25" s="328" t="e">
        <f>'Risk Rates'!G26/'Risk Rates'!$M26</f>
        <v>#DIV/0!</v>
      </c>
      <c r="H25" s="328" t="e">
        <f>'Risk Rates'!H26/'Risk Rates'!$M26</f>
        <v>#DIV/0!</v>
      </c>
      <c r="I25" s="328" t="e">
        <f>'Risk Rates'!I26/'Risk Rates'!$M26</f>
        <v>#DIV/0!</v>
      </c>
      <c r="J25" s="328" t="e">
        <f>'Risk Rates'!J26/'Risk Rates'!$M26</f>
        <v>#DIV/0!</v>
      </c>
      <c r="K25" s="328" t="e">
        <f>'Risk Rates'!K26/'Risk Rates'!$M26</f>
        <v>#DIV/0!</v>
      </c>
      <c r="L25" s="328" t="e">
        <f>'Risk Rates'!L26/'Risk Rates'!$M26</f>
        <v>#DIV/0!</v>
      </c>
      <c r="AG25" s="145"/>
      <c r="AH25" s="145"/>
      <c r="AI25" s="145"/>
    </row>
    <row r="26" spans="1:35" ht="47.4" customHeight="1">
      <c r="A26" s="176"/>
      <c r="B26" s="176"/>
      <c r="C26" s="176"/>
      <c r="D26" s="176"/>
      <c r="E26" s="146" t="s">
        <v>189</v>
      </c>
      <c r="F26" s="331" t="e">
        <f>'Risk Rates'!F27/'Risk Rates'!$M27</f>
        <v>#DIV/0!</v>
      </c>
      <c r="G26" s="331" t="e">
        <f>'Risk Rates'!G27/'Risk Rates'!$M27</f>
        <v>#DIV/0!</v>
      </c>
      <c r="H26" s="331" t="e">
        <f>'Risk Rates'!H27/'Risk Rates'!$M27</f>
        <v>#DIV/0!</v>
      </c>
      <c r="I26" s="331" t="e">
        <f>'Risk Rates'!I27/'Risk Rates'!$M27</f>
        <v>#DIV/0!</v>
      </c>
      <c r="J26" s="331" t="e">
        <f>'Risk Rates'!J27/'Risk Rates'!$M27</f>
        <v>#DIV/0!</v>
      </c>
      <c r="K26" s="331" t="e">
        <f>'Risk Rates'!K27/'Risk Rates'!$M27</f>
        <v>#DIV/0!</v>
      </c>
      <c r="L26" s="331" t="e">
        <f>'Risk Rates'!L27/'Risk Rates'!$M27</f>
        <v>#DIV/0!</v>
      </c>
      <c r="AG26" s="145"/>
      <c r="AH26" s="145"/>
      <c r="AI26" s="145"/>
    </row>
    <row r="27" spans="1:35" ht="15.6" customHeight="1">
      <c r="A27" s="176"/>
      <c r="B27" s="176"/>
      <c r="C27" s="176"/>
      <c r="D27" s="176"/>
      <c r="AG27" s="145"/>
      <c r="AH27" s="145"/>
      <c r="AI27" s="145"/>
    </row>
    <row r="28" spans="1:35" ht="105" customHeight="1">
      <c r="A28" s="192" t="s">
        <v>160</v>
      </c>
      <c r="B28" s="193" t="s">
        <v>159</v>
      </c>
      <c r="C28" s="193" t="s">
        <v>155</v>
      </c>
      <c r="D28" s="193" t="s">
        <v>166</v>
      </c>
      <c r="E28" s="266" t="s">
        <v>98</v>
      </c>
      <c r="F28" s="179" t="s">
        <v>8</v>
      </c>
      <c r="G28" s="179" t="s">
        <v>9</v>
      </c>
      <c r="H28" s="179" t="s">
        <v>10</v>
      </c>
      <c r="I28" s="179" t="s">
        <v>11</v>
      </c>
      <c r="J28" s="179" t="s">
        <v>12</v>
      </c>
      <c r="K28" s="179" t="s">
        <v>13</v>
      </c>
      <c r="L28" s="186" t="s">
        <v>14</v>
      </c>
      <c r="AG28" s="145"/>
      <c r="AH28" s="145"/>
      <c r="AI28" s="145"/>
    </row>
    <row r="29" spans="1:35" ht="15.6" customHeight="1">
      <c r="A29" s="176"/>
      <c r="B29" s="176"/>
      <c r="C29" s="176"/>
      <c r="D29" s="176"/>
      <c r="E29" s="191" t="s">
        <v>20</v>
      </c>
      <c r="F29" s="334" t="e">
        <f>'Risk Rates'!F31/'Risk Rates'!$M31</f>
        <v>#DIV/0!</v>
      </c>
      <c r="G29" s="334" t="e">
        <f>'Risk Rates'!G31/'Risk Rates'!$M31</f>
        <v>#DIV/0!</v>
      </c>
      <c r="H29" s="334" t="e">
        <f>'Risk Rates'!H31/'Risk Rates'!$M31</f>
        <v>#DIV/0!</v>
      </c>
      <c r="I29" s="334" t="e">
        <f>'Risk Rates'!I31/'Risk Rates'!$M31</f>
        <v>#DIV/0!</v>
      </c>
      <c r="J29" s="334" t="e">
        <f>'Risk Rates'!J31/'Risk Rates'!$M31</f>
        <v>#DIV/0!</v>
      </c>
      <c r="K29" s="334" t="e">
        <f>'Risk Rates'!K31/'Risk Rates'!$M31</f>
        <v>#DIV/0!</v>
      </c>
      <c r="L29" s="334" t="e">
        <f>'Risk Rates'!L31/'Risk Rates'!$M31</f>
        <v>#DIV/0!</v>
      </c>
      <c r="AG29" s="145"/>
      <c r="AH29" s="145"/>
      <c r="AI29" s="145"/>
    </row>
    <row r="30" spans="1:35" ht="15.6" customHeight="1">
      <c r="A30" s="176"/>
      <c r="B30" s="176"/>
      <c r="C30" s="176"/>
      <c r="D30" s="176"/>
      <c r="E30" s="191" t="s">
        <v>80</v>
      </c>
      <c r="F30" s="334" t="e">
        <f>'Risk Rates'!F32/'Risk Rates'!$M32</f>
        <v>#DIV/0!</v>
      </c>
      <c r="G30" s="334" t="e">
        <f>'Risk Rates'!G32/'Risk Rates'!$M32</f>
        <v>#DIV/0!</v>
      </c>
      <c r="H30" s="334" t="e">
        <f>'Risk Rates'!H32/'Risk Rates'!$M32</f>
        <v>#DIV/0!</v>
      </c>
      <c r="I30" s="334" t="e">
        <f>'Risk Rates'!I32/'Risk Rates'!$M32</f>
        <v>#DIV/0!</v>
      </c>
      <c r="J30" s="334" t="e">
        <f>'Risk Rates'!J32/'Risk Rates'!$M32</f>
        <v>#DIV/0!</v>
      </c>
      <c r="K30" s="334" t="e">
        <f>'Risk Rates'!K32/'Risk Rates'!$M32</f>
        <v>#DIV/0!</v>
      </c>
      <c r="L30" s="334" t="e">
        <f>'Risk Rates'!L32/'Risk Rates'!$M32</f>
        <v>#DIV/0!</v>
      </c>
      <c r="AG30" s="145"/>
      <c r="AH30" s="145"/>
      <c r="AI30" s="145"/>
    </row>
    <row r="31" spans="1:35" ht="15.6" customHeight="1">
      <c r="A31" s="176"/>
      <c r="B31" s="176"/>
      <c r="C31" s="176"/>
      <c r="D31" s="176"/>
      <c r="E31" s="191" t="s">
        <v>22</v>
      </c>
      <c r="F31" s="334" t="e">
        <f>'Risk Rates'!F33/'Risk Rates'!$M33</f>
        <v>#DIV/0!</v>
      </c>
      <c r="G31" s="334" t="e">
        <f>'Risk Rates'!G33/'Risk Rates'!$M33</f>
        <v>#DIV/0!</v>
      </c>
      <c r="H31" s="334" t="e">
        <f>'Risk Rates'!H33/'Risk Rates'!$M33</f>
        <v>#DIV/0!</v>
      </c>
      <c r="I31" s="334" t="e">
        <f>'Risk Rates'!I33/'Risk Rates'!$M33</f>
        <v>#DIV/0!</v>
      </c>
      <c r="J31" s="334" t="e">
        <f>'Risk Rates'!J33/'Risk Rates'!$M33</f>
        <v>#DIV/0!</v>
      </c>
      <c r="K31" s="334" t="e">
        <f>'Risk Rates'!K33/'Risk Rates'!$M33</f>
        <v>#DIV/0!</v>
      </c>
      <c r="L31" s="334" t="e">
        <f>'Risk Rates'!L33/'Risk Rates'!$M33</f>
        <v>#DIV/0!</v>
      </c>
      <c r="AG31" s="145"/>
      <c r="AH31" s="145"/>
      <c r="AI31" s="145"/>
    </row>
    <row r="32" spans="1:35" ht="15.6" customHeight="1">
      <c r="A32" s="176"/>
      <c r="B32" s="176"/>
      <c r="C32" s="176"/>
      <c r="D32" s="176"/>
      <c r="E32" s="191" t="s">
        <v>23</v>
      </c>
      <c r="F32" s="334" t="e">
        <f>'Risk Rates'!F34/'Risk Rates'!$M34</f>
        <v>#DIV/0!</v>
      </c>
      <c r="G32" s="334" t="e">
        <f>'Risk Rates'!G34/'Risk Rates'!$M34</f>
        <v>#DIV/0!</v>
      </c>
      <c r="H32" s="334" t="e">
        <f>'Risk Rates'!H34/'Risk Rates'!$M34</f>
        <v>#DIV/0!</v>
      </c>
      <c r="I32" s="334" t="e">
        <f>'Risk Rates'!I34/'Risk Rates'!$M34</f>
        <v>#DIV/0!</v>
      </c>
      <c r="J32" s="334" t="e">
        <f>'Risk Rates'!J34/'Risk Rates'!$M34</f>
        <v>#DIV/0!</v>
      </c>
      <c r="K32" s="334" t="e">
        <f>'Risk Rates'!K34/'Risk Rates'!$M34</f>
        <v>#DIV/0!</v>
      </c>
      <c r="L32" s="334" t="e">
        <f>'Risk Rates'!L34/'Risk Rates'!$M34</f>
        <v>#DIV/0!</v>
      </c>
      <c r="AG32" s="145"/>
      <c r="AH32" s="145"/>
      <c r="AI32" s="145"/>
    </row>
    <row r="33" spans="1:35" ht="15.6" customHeight="1">
      <c r="A33" s="176"/>
      <c r="B33" s="176"/>
      <c r="C33" s="176"/>
      <c r="D33" s="176"/>
      <c r="E33" s="191" t="s">
        <v>24</v>
      </c>
      <c r="F33" s="334" t="e">
        <f>'Risk Rates'!F35/'Risk Rates'!$M35</f>
        <v>#DIV/0!</v>
      </c>
      <c r="G33" s="334" t="e">
        <f>'Risk Rates'!G35/'Risk Rates'!$M35</f>
        <v>#DIV/0!</v>
      </c>
      <c r="H33" s="334" t="e">
        <f>'Risk Rates'!H35/'Risk Rates'!$M35</f>
        <v>#DIV/0!</v>
      </c>
      <c r="I33" s="334" t="e">
        <f>'Risk Rates'!I35/'Risk Rates'!$M35</f>
        <v>#DIV/0!</v>
      </c>
      <c r="J33" s="334" t="e">
        <f>'Risk Rates'!J35/'Risk Rates'!$M35</f>
        <v>#DIV/0!</v>
      </c>
      <c r="K33" s="334" t="e">
        <f>'Risk Rates'!K35/'Risk Rates'!$M35</f>
        <v>#DIV/0!</v>
      </c>
      <c r="L33" s="334" t="e">
        <f>'Risk Rates'!L35/'Risk Rates'!$M35</f>
        <v>#DIV/0!</v>
      </c>
      <c r="AG33" s="145"/>
      <c r="AH33" s="145"/>
      <c r="AI33" s="145"/>
    </row>
    <row r="34" spans="1:35" ht="15.6" customHeight="1">
      <c r="A34" s="176"/>
      <c r="B34" s="176"/>
      <c r="C34" s="176"/>
      <c r="D34" s="176"/>
      <c r="E34" s="191" t="s">
        <v>25</v>
      </c>
      <c r="F34" s="334" t="e">
        <f>'Risk Rates'!F36/'Risk Rates'!$M36</f>
        <v>#DIV/0!</v>
      </c>
      <c r="G34" s="334" t="e">
        <f>'Risk Rates'!G36/'Risk Rates'!$M36</f>
        <v>#DIV/0!</v>
      </c>
      <c r="H34" s="334" t="e">
        <f>'Risk Rates'!H36/'Risk Rates'!$M36</f>
        <v>#DIV/0!</v>
      </c>
      <c r="I34" s="334" t="e">
        <f>'Risk Rates'!I36/'Risk Rates'!$M36</f>
        <v>#DIV/0!</v>
      </c>
      <c r="J34" s="334" t="e">
        <f>'Risk Rates'!J36/'Risk Rates'!$M36</f>
        <v>#DIV/0!</v>
      </c>
      <c r="K34" s="334" t="e">
        <f>'Risk Rates'!K36/'Risk Rates'!$M36</f>
        <v>#DIV/0!</v>
      </c>
      <c r="L34" s="334" t="e">
        <f>'Risk Rates'!L36/'Risk Rates'!$M36</f>
        <v>#DIV/0!</v>
      </c>
      <c r="AG34" s="145"/>
      <c r="AH34" s="145"/>
      <c r="AI34" s="145"/>
    </row>
    <row r="35" spans="1:35" ht="15.6" customHeight="1">
      <c r="A35" s="176"/>
      <c r="B35" s="176"/>
      <c r="C35" s="176"/>
      <c r="D35" s="176"/>
      <c r="E35" s="191" t="s">
        <v>26</v>
      </c>
      <c r="F35" s="334" t="e">
        <f>'Risk Rates'!F37/'Risk Rates'!$M37</f>
        <v>#DIV/0!</v>
      </c>
      <c r="G35" s="334" t="e">
        <f>'Risk Rates'!G37/'Risk Rates'!$M37</f>
        <v>#DIV/0!</v>
      </c>
      <c r="H35" s="334" t="e">
        <f>'Risk Rates'!H37/'Risk Rates'!$M37</f>
        <v>#DIV/0!</v>
      </c>
      <c r="I35" s="334" t="e">
        <f>'Risk Rates'!I37/'Risk Rates'!$M37</f>
        <v>#DIV/0!</v>
      </c>
      <c r="J35" s="334" t="e">
        <f>'Risk Rates'!J37/'Risk Rates'!$M37</f>
        <v>#DIV/0!</v>
      </c>
      <c r="K35" s="334" t="e">
        <f>'Risk Rates'!K37/'Risk Rates'!$M37</f>
        <v>#DIV/0!</v>
      </c>
      <c r="L35" s="334" t="e">
        <f>'Risk Rates'!L37/'Risk Rates'!$M37</f>
        <v>#DIV/0!</v>
      </c>
      <c r="AG35" s="145"/>
      <c r="AH35" s="145"/>
      <c r="AI35" s="145"/>
    </row>
    <row r="36" spans="1:35" ht="15.6" customHeight="1">
      <c r="A36" s="176"/>
      <c r="B36" s="176"/>
      <c r="C36" s="176"/>
      <c r="D36" s="176"/>
      <c r="E36" s="191" t="s">
        <v>81</v>
      </c>
      <c r="F36" s="334" t="e">
        <f>'Risk Rates'!F38/'Risk Rates'!$M38</f>
        <v>#DIV/0!</v>
      </c>
      <c r="G36" s="334" t="e">
        <f>'Risk Rates'!G38/'Risk Rates'!$M38</f>
        <v>#DIV/0!</v>
      </c>
      <c r="H36" s="334" t="e">
        <f>'Risk Rates'!H38/'Risk Rates'!$M38</f>
        <v>#DIV/0!</v>
      </c>
      <c r="I36" s="334" t="e">
        <f>'Risk Rates'!I38/'Risk Rates'!$M38</f>
        <v>#DIV/0!</v>
      </c>
      <c r="J36" s="334" t="e">
        <f>'Risk Rates'!J38/'Risk Rates'!$M38</f>
        <v>#DIV/0!</v>
      </c>
      <c r="K36" s="334" t="e">
        <f>'Risk Rates'!K38/'Risk Rates'!$M38</f>
        <v>#DIV/0!</v>
      </c>
      <c r="L36" s="334" t="e">
        <f>'Risk Rates'!L38/'Risk Rates'!$M38</f>
        <v>#DIV/0!</v>
      </c>
      <c r="AG36" s="145"/>
      <c r="AH36" s="145"/>
      <c r="AI36" s="145"/>
    </row>
    <row r="37" spans="1:35" ht="15.6" customHeight="1">
      <c r="A37" s="176"/>
      <c r="B37" s="176"/>
      <c r="C37" s="176"/>
      <c r="D37" s="176"/>
      <c r="E37" s="191" t="s">
        <v>44</v>
      </c>
      <c r="F37" s="334" t="e">
        <f>'Risk Rates'!F39/'Risk Rates'!$M39</f>
        <v>#DIV/0!</v>
      </c>
      <c r="G37" s="334" t="e">
        <f>'Risk Rates'!G39/'Risk Rates'!$M39</f>
        <v>#DIV/0!</v>
      </c>
      <c r="H37" s="334" t="e">
        <f>'Risk Rates'!H39/'Risk Rates'!$M39</f>
        <v>#DIV/0!</v>
      </c>
      <c r="I37" s="334" t="e">
        <f>'Risk Rates'!I39/'Risk Rates'!$M39</f>
        <v>#DIV/0!</v>
      </c>
      <c r="J37" s="334" t="e">
        <f>'Risk Rates'!J39/'Risk Rates'!$M39</f>
        <v>#DIV/0!</v>
      </c>
      <c r="K37" s="334" t="e">
        <f>'Risk Rates'!K39/'Risk Rates'!$M39</f>
        <v>#DIV/0!</v>
      </c>
      <c r="L37" s="334" t="e">
        <f>'Risk Rates'!L39/'Risk Rates'!$M39</f>
        <v>#DIV/0!</v>
      </c>
      <c r="AG37" s="145"/>
      <c r="AH37" s="145"/>
      <c r="AI37" s="145"/>
    </row>
    <row r="38" spans="1:35" ht="14.4" customHeight="1">
      <c r="A38" s="176"/>
      <c r="B38" s="176"/>
      <c r="C38" s="176"/>
      <c r="D38" s="176"/>
      <c r="E38" s="191" t="s">
        <v>29</v>
      </c>
      <c r="F38" s="334" t="e">
        <f>'Risk Rates'!F40/'Risk Rates'!$M40</f>
        <v>#DIV/0!</v>
      </c>
      <c r="G38" s="334" t="e">
        <f>'Risk Rates'!G40/'Risk Rates'!$M40</f>
        <v>#DIV/0!</v>
      </c>
      <c r="H38" s="334" t="e">
        <f>'Risk Rates'!H40/'Risk Rates'!$M40</f>
        <v>#DIV/0!</v>
      </c>
      <c r="I38" s="334" t="e">
        <f>'Risk Rates'!I40/'Risk Rates'!$M40</f>
        <v>#DIV/0!</v>
      </c>
      <c r="J38" s="334" t="e">
        <f>'Risk Rates'!J40/'Risk Rates'!$M40</f>
        <v>#DIV/0!</v>
      </c>
      <c r="K38" s="334" t="e">
        <f>'Risk Rates'!K40/'Risk Rates'!$M40</f>
        <v>#DIV/0!</v>
      </c>
      <c r="L38" s="334" t="e">
        <f>'Risk Rates'!L40/'Risk Rates'!$M40</f>
        <v>#DIV/0!</v>
      </c>
      <c r="AG38" s="145"/>
      <c r="AH38" s="145"/>
      <c r="AI38" s="145"/>
    </row>
    <row r="39" spans="1:35" ht="46.8" customHeight="1">
      <c r="A39" s="176"/>
      <c r="B39" s="176"/>
      <c r="C39" s="176"/>
      <c r="D39" s="176"/>
      <c r="E39" s="146" t="s">
        <v>189</v>
      </c>
      <c r="F39" s="332" t="e">
        <f>'Risk Rates'!F41/'Risk Rates'!$M41</f>
        <v>#DIV/0!</v>
      </c>
      <c r="G39" s="332" t="e">
        <f>'Risk Rates'!G41/'Risk Rates'!$M41</f>
        <v>#DIV/0!</v>
      </c>
      <c r="H39" s="332" t="e">
        <f>'Risk Rates'!H41/'Risk Rates'!$M41</f>
        <v>#DIV/0!</v>
      </c>
      <c r="I39" s="332" t="e">
        <f>'Risk Rates'!I41/'Risk Rates'!$M41</f>
        <v>#DIV/0!</v>
      </c>
      <c r="J39" s="332" t="e">
        <f>'Risk Rates'!J41/'Risk Rates'!$M41</f>
        <v>#DIV/0!</v>
      </c>
      <c r="K39" s="332" t="e">
        <f>'Risk Rates'!K41/'Risk Rates'!$M41</f>
        <v>#DIV/0!</v>
      </c>
      <c r="L39" s="332" t="e">
        <f>'Risk Rates'!L41/'Risk Rates'!$M41</f>
        <v>#DIV/0!</v>
      </c>
      <c r="AG39" s="145"/>
      <c r="AH39" s="145"/>
      <c r="AI39" s="145"/>
    </row>
    <row r="40" spans="1:35" ht="15.6" customHeight="1">
      <c r="A40" s="176"/>
      <c r="B40" s="176"/>
      <c r="C40" s="176"/>
      <c r="D40" s="176"/>
      <c r="E40" s="278"/>
      <c r="F40" s="276"/>
      <c r="G40" s="276"/>
      <c r="H40" s="276"/>
      <c r="I40" s="276"/>
      <c r="J40" s="276"/>
      <c r="K40" s="276"/>
      <c r="L40" s="276"/>
      <c r="AG40" s="145"/>
      <c r="AH40" s="145"/>
      <c r="AI40" s="145"/>
    </row>
    <row r="41" spans="1:35" ht="15.6" customHeight="1">
      <c r="A41" s="176"/>
      <c r="B41" s="176"/>
      <c r="C41" s="176"/>
      <c r="D41" s="176"/>
      <c r="AG41" s="145"/>
      <c r="AH41" s="145"/>
      <c r="AI41" s="145"/>
    </row>
    <row r="42" spans="1:35" ht="112.2" customHeight="1">
      <c r="A42" s="188" t="s">
        <v>161</v>
      </c>
      <c r="B42" s="193" t="s">
        <v>163</v>
      </c>
      <c r="C42" s="193" t="s">
        <v>155</v>
      </c>
      <c r="D42" s="193" t="s">
        <v>167</v>
      </c>
      <c r="E42" s="190" t="s">
        <v>84</v>
      </c>
      <c r="F42" s="175" t="s">
        <v>8</v>
      </c>
      <c r="G42" s="175" t="s">
        <v>9</v>
      </c>
      <c r="H42" s="175" t="s">
        <v>10</v>
      </c>
      <c r="I42" s="175" t="s">
        <v>11</v>
      </c>
      <c r="J42" s="175" t="s">
        <v>12</v>
      </c>
      <c r="K42" s="175" t="s">
        <v>13</v>
      </c>
      <c r="L42" s="335" t="s">
        <v>14</v>
      </c>
      <c r="M42" s="143"/>
      <c r="N42" s="143"/>
      <c r="O42" s="145"/>
      <c r="P42" s="189"/>
      <c r="Q42" s="143"/>
      <c r="R42" s="143"/>
      <c r="S42" s="143"/>
      <c r="T42" s="145"/>
      <c r="U42" s="310"/>
      <c r="V42" s="272" t="s">
        <v>8</v>
      </c>
      <c r="W42" s="272" t="s">
        <v>9</v>
      </c>
      <c r="X42" s="272" t="s">
        <v>187</v>
      </c>
      <c r="Y42" s="272" t="s">
        <v>11</v>
      </c>
      <c r="Z42" s="272" t="s">
        <v>12</v>
      </c>
      <c r="AA42" s="272" t="s">
        <v>13</v>
      </c>
      <c r="AB42" s="273" t="s">
        <v>14</v>
      </c>
      <c r="AC42" s="274" t="s">
        <v>87</v>
      </c>
      <c r="AD42" s="143"/>
      <c r="AE42" s="143"/>
      <c r="AF42" s="189"/>
      <c r="AG42" s="143"/>
      <c r="AH42" s="64"/>
      <c r="AI42" s="65"/>
    </row>
    <row r="43" spans="1:35" ht="15.75" customHeight="1">
      <c r="A43" s="170"/>
      <c r="B43" s="170"/>
      <c r="C43" s="170"/>
      <c r="D43" s="170"/>
      <c r="E43" s="277" t="s">
        <v>20</v>
      </c>
      <c r="F43" s="329" t="e">
        <f>'Risk Rates'!F3/'Risk Rates'!$L3</f>
        <v>#DIV/0!</v>
      </c>
      <c r="G43" s="329" t="e">
        <f>'Risk Rates'!G3/'Risk Rates'!$L3</f>
        <v>#DIV/0!</v>
      </c>
      <c r="H43" s="329" t="e">
        <f>'Risk Rates'!H3/'Risk Rates'!$L3</f>
        <v>#DIV/0!</v>
      </c>
      <c r="I43" s="329" t="e">
        <f>'Risk Rates'!I3/'Risk Rates'!$L3</f>
        <v>#DIV/0!</v>
      </c>
      <c r="J43" s="329" t="e">
        <f>'Risk Rates'!J3/'Risk Rates'!$L3</f>
        <v>#DIV/0!</v>
      </c>
      <c r="K43" s="329" t="e">
        <f>'Risk Rates'!K3/'Risk Rates'!$L3</f>
        <v>#DIV/0!</v>
      </c>
      <c r="L43" s="329" t="e">
        <f>'Risk Rates'!L3/'Risk Rates'!$L3</f>
        <v>#DIV/0!</v>
      </c>
      <c r="M43" s="145"/>
      <c r="N43" s="145"/>
      <c r="U43" s="312" t="s">
        <v>188</v>
      </c>
      <c r="V43" s="166" t="e">
        <f t="shared" ref="V43:AC43" si="3">F53</f>
        <v>#DIV/0!</v>
      </c>
      <c r="W43" s="166" t="e">
        <f t="shared" si="3"/>
        <v>#DIV/0!</v>
      </c>
      <c r="X43" s="166" t="e">
        <f t="shared" si="3"/>
        <v>#DIV/0!</v>
      </c>
      <c r="Y43" s="166" t="e">
        <f t="shared" si="3"/>
        <v>#DIV/0!</v>
      </c>
      <c r="Z43" s="166" t="e">
        <f t="shared" si="3"/>
        <v>#DIV/0!</v>
      </c>
      <c r="AA43" s="166" t="e">
        <f t="shared" si="3"/>
        <v>#DIV/0!</v>
      </c>
      <c r="AB43" s="166" t="e">
        <f t="shared" si="3"/>
        <v>#DIV/0!</v>
      </c>
      <c r="AC43" s="166">
        <f t="shared" si="3"/>
        <v>0</v>
      </c>
      <c r="AG43" s="145"/>
      <c r="AH43" s="145"/>
      <c r="AI43" s="145"/>
    </row>
    <row r="44" spans="1:35" ht="15.75" customHeight="1">
      <c r="A44" s="170"/>
      <c r="B44" s="170"/>
      <c r="C44" s="170"/>
      <c r="D44" s="170"/>
      <c r="E44" s="277" t="s">
        <v>80</v>
      </c>
      <c r="F44" s="329" t="e">
        <f>'Risk Rates'!F4/'Risk Rates'!$L4</f>
        <v>#DIV/0!</v>
      </c>
      <c r="G44" s="329" t="e">
        <f>'Risk Rates'!G4/'Risk Rates'!$L4</f>
        <v>#DIV/0!</v>
      </c>
      <c r="H44" s="329" t="e">
        <f>'Risk Rates'!H4/'Risk Rates'!$L4</f>
        <v>#DIV/0!</v>
      </c>
      <c r="I44" s="329" t="e">
        <f>'Risk Rates'!I4/'Risk Rates'!$L4</f>
        <v>#DIV/0!</v>
      </c>
      <c r="J44" s="329" t="e">
        <f>'Risk Rates'!J4/'Risk Rates'!$L4</f>
        <v>#DIV/0!</v>
      </c>
      <c r="K44" s="329" t="e">
        <f>'Risk Rates'!K4/'Risk Rates'!$L4</f>
        <v>#DIV/0!</v>
      </c>
      <c r="L44" s="329" t="e">
        <f>'Risk Rates'!L4/'Risk Rates'!$L4</f>
        <v>#DIV/0!</v>
      </c>
      <c r="M44" s="196"/>
      <c r="N44" s="196"/>
      <c r="U44" s="312" t="s">
        <v>97</v>
      </c>
      <c r="V44" s="166" t="e">
        <f t="shared" ref="V44:AC44" si="4">F66</f>
        <v>#DIV/0!</v>
      </c>
      <c r="W44" s="166" t="e">
        <f t="shared" si="4"/>
        <v>#DIV/0!</v>
      </c>
      <c r="X44" s="166" t="e">
        <f t="shared" si="4"/>
        <v>#DIV/0!</v>
      </c>
      <c r="Y44" s="166" t="e">
        <f t="shared" si="4"/>
        <v>#DIV/0!</v>
      </c>
      <c r="Z44" s="166" t="e">
        <f t="shared" si="4"/>
        <v>#DIV/0!</v>
      </c>
      <c r="AA44" s="166" t="e">
        <f t="shared" si="4"/>
        <v>#DIV/0!</v>
      </c>
      <c r="AB44" s="166" t="e">
        <f t="shared" si="4"/>
        <v>#DIV/0!</v>
      </c>
      <c r="AC44" s="166">
        <f t="shared" si="4"/>
        <v>0</v>
      </c>
      <c r="AG44" s="145"/>
      <c r="AH44" s="145"/>
      <c r="AI44" s="145"/>
    </row>
    <row r="45" spans="1:35" ht="15.75" customHeight="1">
      <c r="A45" s="170"/>
      <c r="B45" s="170"/>
      <c r="C45" s="170"/>
      <c r="D45" s="170"/>
      <c r="E45" s="277" t="s">
        <v>22</v>
      </c>
      <c r="F45" s="329" t="e">
        <f>'Risk Rates'!F5/'Risk Rates'!$L5</f>
        <v>#DIV/0!</v>
      </c>
      <c r="G45" s="329" t="e">
        <f>'Risk Rates'!G5/'Risk Rates'!$L5</f>
        <v>#DIV/0!</v>
      </c>
      <c r="H45" s="329" t="e">
        <f>'Risk Rates'!H5/'Risk Rates'!$L5</f>
        <v>#DIV/0!</v>
      </c>
      <c r="I45" s="329" t="e">
        <f>'Risk Rates'!I5/'Risk Rates'!$L5</f>
        <v>#DIV/0!</v>
      </c>
      <c r="J45" s="329" t="e">
        <f>'Risk Rates'!J5/'Risk Rates'!$L5</f>
        <v>#DIV/0!</v>
      </c>
      <c r="K45" s="329" t="e">
        <f>'Risk Rates'!K5/'Risk Rates'!$L5</f>
        <v>#DIV/0!</v>
      </c>
      <c r="L45" s="329" t="e">
        <f>'Risk Rates'!L5/'Risk Rates'!$L5</f>
        <v>#DIV/0!</v>
      </c>
      <c r="M45" s="196"/>
      <c r="N45" s="196"/>
      <c r="U45" s="312" t="s">
        <v>98</v>
      </c>
      <c r="V45" s="166" t="e">
        <f t="shared" ref="V45:AC45" si="5">F79</f>
        <v>#DIV/0!</v>
      </c>
      <c r="W45" s="166" t="e">
        <f t="shared" si="5"/>
        <v>#DIV/0!</v>
      </c>
      <c r="X45" s="166" t="e">
        <f t="shared" si="5"/>
        <v>#DIV/0!</v>
      </c>
      <c r="Y45" s="166" t="e">
        <f t="shared" si="5"/>
        <v>#DIV/0!</v>
      </c>
      <c r="Z45" s="166" t="e">
        <f t="shared" si="5"/>
        <v>#DIV/0!</v>
      </c>
      <c r="AA45" s="166" t="e">
        <f t="shared" si="5"/>
        <v>#DIV/0!</v>
      </c>
      <c r="AB45" s="166" t="e">
        <f t="shared" si="5"/>
        <v>#DIV/0!</v>
      </c>
      <c r="AC45" s="166">
        <f t="shared" si="5"/>
        <v>0</v>
      </c>
      <c r="AG45" s="145"/>
      <c r="AH45" s="145"/>
      <c r="AI45" s="145"/>
    </row>
    <row r="46" spans="1:35" ht="15.75" customHeight="1">
      <c r="A46" s="170"/>
      <c r="B46" s="170"/>
      <c r="C46" s="170"/>
      <c r="D46" s="170"/>
      <c r="E46" s="277" t="s">
        <v>23</v>
      </c>
      <c r="F46" s="329" t="e">
        <f>'Risk Rates'!F6/'Risk Rates'!$L6</f>
        <v>#DIV/0!</v>
      </c>
      <c r="G46" s="329" t="e">
        <f>'Risk Rates'!G6/'Risk Rates'!$L6</f>
        <v>#DIV/0!</v>
      </c>
      <c r="H46" s="329" t="e">
        <f>'Risk Rates'!H6/'Risk Rates'!$L6</f>
        <v>#DIV/0!</v>
      </c>
      <c r="I46" s="329" t="e">
        <f>'Risk Rates'!I6/'Risk Rates'!$L6</f>
        <v>#DIV/0!</v>
      </c>
      <c r="J46" s="329" t="e">
        <f>'Risk Rates'!J6/'Risk Rates'!$L6</f>
        <v>#DIV/0!</v>
      </c>
      <c r="K46" s="329" t="e">
        <f>'Risk Rates'!K6/'Risk Rates'!$L6</f>
        <v>#DIV/0!</v>
      </c>
      <c r="L46" s="329" t="e">
        <f>'Risk Rates'!L6/'Risk Rates'!$L6</f>
        <v>#DIV/0!</v>
      </c>
      <c r="M46" s="196"/>
      <c r="N46" s="196"/>
      <c r="AG46" s="145"/>
      <c r="AH46" s="145"/>
      <c r="AI46" s="145"/>
    </row>
    <row r="47" spans="1:35" ht="15.75" customHeight="1">
      <c r="A47" s="170"/>
      <c r="B47" s="170"/>
      <c r="C47" s="170"/>
      <c r="D47" s="170"/>
      <c r="E47" s="277" t="s">
        <v>24</v>
      </c>
      <c r="F47" s="329" t="e">
        <f>'Risk Rates'!F7/'Risk Rates'!$L7</f>
        <v>#DIV/0!</v>
      </c>
      <c r="G47" s="329" t="e">
        <f>'Risk Rates'!G7/'Risk Rates'!$L7</f>
        <v>#DIV/0!</v>
      </c>
      <c r="H47" s="329" t="e">
        <f>'Risk Rates'!H7/'Risk Rates'!$L7</f>
        <v>#DIV/0!</v>
      </c>
      <c r="I47" s="329" t="e">
        <f>'Risk Rates'!I7/'Risk Rates'!$L7</f>
        <v>#DIV/0!</v>
      </c>
      <c r="J47" s="329" t="e">
        <f>'Risk Rates'!J7/'Risk Rates'!$L7</f>
        <v>#DIV/0!</v>
      </c>
      <c r="K47" s="329" t="e">
        <f>'Risk Rates'!K7/'Risk Rates'!$L7</f>
        <v>#DIV/0!</v>
      </c>
      <c r="L47" s="329" t="e">
        <f>'Risk Rates'!L7/'Risk Rates'!$L7</f>
        <v>#DIV/0!</v>
      </c>
      <c r="M47" s="196"/>
      <c r="N47" s="196"/>
      <c r="AG47" s="145"/>
      <c r="AH47" s="145"/>
      <c r="AI47" s="145"/>
    </row>
    <row r="48" spans="1:35" ht="15.75" customHeight="1">
      <c r="A48" s="170"/>
      <c r="B48" s="170"/>
      <c r="C48" s="170"/>
      <c r="D48" s="170"/>
      <c r="E48" s="277" t="s">
        <v>25</v>
      </c>
      <c r="F48" s="329" t="e">
        <f>'Risk Rates'!F8/'Risk Rates'!$L8</f>
        <v>#DIV/0!</v>
      </c>
      <c r="G48" s="329" t="e">
        <f>'Risk Rates'!G8/'Risk Rates'!$L8</f>
        <v>#DIV/0!</v>
      </c>
      <c r="H48" s="329" t="e">
        <f>'Risk Rates'!H8/'Risk Rates'!$L8</f>
        <v>#DIV/0!</v>
      </c>
      <c r="I48" s="329" t="e">
        <f>'Risk Rates'!I8/'Risk Rates'!$L8</f>
        <v>#DIV/0!</v>
      </c>
      <c r="J48" s="329" t="e">
        <f>'Risk Rates'!J8/'Risk Rates'!$L8</f>
        <v>#DIV/0!</v>
      </c>
      <c r="K48" s="329" t="e">
        <f>'Risk Rates'!K8/'Risk Rates'!$L8</f>
        <v>#DIV/0!</v>
      </c>
      <c r="L48" s="329" t="e">
        <f>'Risk Rates'!L8/'Risk Rates'!$L8</f>
        <v>#DIV/0!</v>
      </c>
      <c r="M48" s="196"/>
      <c r="N48" s="196"/>
      <c r="AG48" s="145"/>
      <c r="AH48" s="145"/>
      <c r="AI48" s="145"/>
    </row>
    <row r="49" spans="1:35" ht="15.75" customHeight="1">
      <c r="A49" s="170"/>
      <c r="B49" s="170"/>
      <c r="C49" s="170"/>
      <c r="D49" s="170"/>
      <c r="E49" s="277" t="s">
        <v>26</v>
      </c>
      <c r="F49" s="329" t="e">
        <f>'Risk Rates'!F9/'Risk Rates'!$L9</f>
        <v>#DIV/0!</v>
      </c>
      <c r="G49" s="329" t="e">
        <f>'Risk Rates'!G9/'Risk Rates'!$L9</f>
        <v>#DIV/0!</v>
      </c>
      <c r="H49" s="329" t="e">
        <f>'Risk Rates'!H9/'Risk Rates'!$L9</f>
        <v>#DIV/0!</v>
      </c>
      <c r="I49" s="329" t="e">
        <f>'Risk Rates'!I9/'Risk Rates'!$L9</f>
        <v>#DIV/0!</v>
      </c>
      <c r="J49" s="329" t="e">
        <f>'Risk Rates'!J9/'Risk Rates'!$L9</f>
        <v>#DIV/0!</v>
      </c>
      <c r="K49" s="329" t="e">
        <f>'Risk Rates'!K9/'Risk Rates'!$L9</f>
        <v>#DIV/0!</v>
      </c>
      <c r="L49" s="329" t="e">
        <f>'Risk Rates'!L9/'Risk Rates'!$L9</f>
        <v>#DIV/0!</v>
      </c>
      <c r="M49" s="196"/>
      <c r="N49" s="196"/>
      <c r="AG49" s="145"/>
      <c r="AH49" s="145"/>
      <c r="AI49" s="145"/>
    </row>
    <row r="50" spans="1:35" ht="15.75" customHeight="1">
      <c r="A50" s="170"/>
      <c r="B50" s="170"/>
      <c r="C50" s="170"/>
      <c r="D50" s="170"/>
      <c r="E50" s="277" t="s">
        <v>81</v>
      </c>
      <c r="F50" s="329" t="e">
        <f>'Risk Rates'!F10/'Risk Rates'!$L10</f>
        <v>#DIV/0!</v>
      </c>
      <c r="G50" s="329" t="e">
        <f>'Risk Rates'!G10/'Risk Rates'!$L10</f>
        <v>#DIV/0!</v>
      </c>
      <c r="H50" s="329" t="e">
        <f>'Risk Rates'!H10/'Risk Rates'!$L10</f>
        <v>#DIV/0!</v>
      </c>
      <c r="I50" s="329" t="e">
        <f>'Risk Rates'!I10/'Risk Rates'!$L10</f>
        <v>#DIV/0!</v>
      </c>
      <c r="J50" s="329" t="e">
        <f>'Risk Rates'!J10/'Risk Rates'!$L10</f>
        <v>#DIV/0!</v>
      </c>
      <c r="K50" s="329" t="e">
        <f>'Risk Rates'!K10/'Risk Rates'!$L10</f>
        <v>#DIV/0!</v>
      </c>
      <c r="L50" s="329" t="e">
        <f>'Risk Rates'!L10/'Risk Rates'!$L10</f>
        <v>#DIV/0!</v>
      </c>
      <c r="M50" s="196"/>
      <c r="N50" s="196"/>
      <c r="AG50" s="145"/>
      <c r="AH50" s="145"/>
      <c r="AI50" s="145"/>
    </row>
    <row r="51" spans="1:35" ht="15.75" customHeight="1">
      <c r="A51" s="170"/>
      <c r="B51" s="170"/>
      <c r="C51" s="170"/>
      <c r="D51" s="170"/>
      <c r="E51" s="277" t="s">
        <v>44</v>
      </c>
      <c r="F51" s="329" t="e">
        <f>'Risk Rates'!F11/'Risk Rates'!$L11</f>
        <v>#DIV/0!</v>
      </c>
      <c r="G51" s="329" t="e">
        <f>'Risk Rates'!G11/'Risk Rates'!$L11</f>
        <v>#DIV/0!</v>
      </c>
      <c r="H51" s="329" t="e">
        <f>'Risk Rates'!H11/'Risk Rates'!$L11</f>
        <v>#DIV/0!</v>
      </c>
      <c r="I51" s="329" t="e">
        <f>'Risk Rates'!I11/'Risk Rates'!$L11</f>
        <v>#DIV/0!</v>
      </c>
      <c r="J51" s="329" t="e">
        <f>'Risk Rates'!J11/'Risk Rates'!$L11</f>
        <v>#DIV/0!</v>
      </c>
      <c r="K51" s="329" t="e">
        <f>'Risk Rates'!K11/'Risk Rates'!$L11</f>
        <v>#DIV/0!</v>
      </c>
      <c r="L51" s="329" t="e">
        <f>'Risk Rates'!L11/'Risk Rates'!$L11</f>
        <v>#DIV/0!</v>
      </c>
      <c r="M51" s="196"/>
      <c r="N51" s="196"/>
      <c r="AG51" s="145"/>
      <c r="AH51" s="145"/>
      <c r="AI51" s="145"/>
    </row>
    <row r="52" spans="1:35" ht="15.75" customHeight="1">
      <c r="A52" s="170"/>
      <c r="B52" s="170"/>
      <c r="C52" s="170"/>
      <c r="D52" s="170"/>
      <c r="E52" s="277" t="s">
        <v>29</v>
      </c>
      <c r="F52" s="329" t="e">
        <f>'Risk Rates'!F12/'Risk Rates'!$L12</f>
        <v>#DIV/0!</v>
      </c>
      <c r="G52" s="329" t="e">
        <f>'Risk Rates'!G12/'Risk Rates'!$L12</f>
        <v>#DIV/0!</v>
      </c>
      <c r="H52" s="329" t="e">
        <f>'Risk Rates'!H12/'Risk Rates'!$L12</f>
        <v>#DIV/0!</v>
      </c>
      <c r="I52" s="329" t="e">
        <f>'Risk Rates'!I12/'Risk Rates'!$L12</f>
        <v>#DIV/0!</v>
      </c>
      <c r="J52" s="329" t="e">
        <f>'Risk Rates'!J12/'Risk Rates'!$L12</f>
        <v>#DIV/0!</v>
      </c>
      <c r="K52" s="329" t="e">
        <f>'Risk Rates'!K12/'Risk Rates'!$L12</f>
        <v>#DIV/0!</v>
      </c>
      <c r="L52" s="329" t="e">
        <f>'Risk Rates'!L12/'Risk Rates'!$L12</f>
        <v>#DIV/0!</v>
      </c>
      <c r="M52" s="196"/>
      <c r="N52" s="196"/>
      <c r="AG52" s="145"/>
      <c r="AH52" s="145"/>
      <c r="AI52" s="145"/>
    </row>
    <row r="53" spans="1:35" ht="28.8">
      <c r="B53" s="271"/>
      <c r="C53" s="271"/>
      <c r="D53" s="271"/>
      <c r="E53" s="146" t="s">
        <v>189</v>
      </c>
      <c r="F53" s="333" t="e">
        <f>'Risk Rates'!F13/'Risk Rates'!$L13</f>
        <v>#DIV/0!</v>
      </c>
      <c r="G53" s="333" t="e">
        <f>'Risk Rates'!G13/'Risk Rates'!$L13</f>
        <v>#DIV/0!</v>
      </c>
      <c r="H53" s="333" t="e">
        <f>'Risk Rates'!H13/'Risk Rates'!$L13</f>
        <v>#DIV/0!</v>
      </c>
      <c r="I53" s="333" t="e">
        <f>'Risk Rates'!I13/'Risk Rates'!$L13</f>
        <v>#DIV/0!</v>
      </c>
      <c r="J53" s="333" t="e">
        <f>'Risk Rates'!J13/'Risk Rates'!$L13</f>
        <v>#DIV/0!</v>
      </c>
      <c r="K53" s="333" t="e">
        <f>'Risk Rates'!K13/'Risk Rates'!$L13</f>
        <v>#DIV/0!</v>
      </c>
      <c r="L53" s="333" t="e">
        <f>'Risk Rates'!L13/'Risk Rates'!$L13</f>
        <v>#DIV/0!</v>
      </c>
      <c r="M53" s="265"/>
    </row>
    <row r="54" spans="1:35" ht="13.8">
      <c r="B54" s="271"/>
      <c r="C54" s="271"/>
      <c r="D54" s="271"/>
      <c r="M54" s="265"/>
    </row>
    <row r="55" spans="1:35" ht="124.2" customHeight="1">
      <c r="A55" s="188" t="s">
        <v>162</v>
      </c>
      <c r="B55" s="193" t="s">
        <v>159</v>
      </c>
      <c r="C55" s="193" t="s">
        <v>155</v>
      </c>
      <c r="D55" s="193" t="s">
        <v>168</v>
      </c>
      <c r="E55" s="187" t="s">
        <v>97</v>
      </c>
      <c r="F55" s="179" t="s">
        <v>8</v>
      </c>
      <c r="G55" s="179" t="s">
        <v>9</v>
      </c>
      <c r="H55" s="179" t="s">
        <v>10</v>
      </c>
      <c r="I55" s="179" t="s">
        <v>11</v>
      </c>
      <c r="J55" s="179" t="s">
        <v>12</v>
      </c>
      <c r="K55" s="179" t="s">
        <v>13</v>
      </c>
      <c r="L55" s="186" t="s">
        <v>14</v>
      </c>
      <c r="M55" s="145"/>
      <c r="N55" s="145"/>
    </row>
    <row r="56" spans="1:35" ht="14.4">
      <c r="B56" s="271"/>
      <c r="C56" s="271"/>
      <c r="D56" s="271"/>
      <c r="E56" s="181" t="s">
        <v>20</v>
      </c>
      <c r="F56" s="315" t="e">
        <f>'Risk Rates'!F17/'Risk Rates'!$L17</f>
        <v>#DIV/0!</v>
      </c>
      <c r="G56" s="315" t="e">
        <f>'Risk Rates'!G17/'Risk Rates'!$L17</f>
        <v>#DIV/0!</v>
      </c>
      <c r="H56" s="315" t="e">
        <f>'Risk Rates'!H17/'Risk Rates'!$L17</f>
        <v>#DIV/0!</v>
      </c>
      <c r="I56" s="315" t="e">
        <f>'Risk Rates'!I17/'Risk Rates'!$L17</f>
        <v>#DIV/0!</v>
      </c>
      <c r="J56" s="315" t="e">
        <f>'Risk Rates'!J17/'Risk Rates'!$L17</f>
        <v>#DIV/0!</v>
      </c>
      <c r="K56" s="315" t="e">
        <f>'Risk Rates'!K17/'Risk Rates'!$L17</f>
        <v>#DIV/0!</v>
      </c>
      <c r="L56" s="315" t="e">
        <f>'Risk Rates'!L17/'Risk Rates'!$L17</f>
        <v>#DIV/0!</v>
      </c>
      <c r="M56" s="145"/>
      <c r="N56" s="145"/>
    </row>
    <row r="57" spans="1:35" ht="14.4">
      <c r="B57" s="271"/>
      <c r="C57" s="271"/>
      <c r="D57" s="271"/>
      <c r="E57" s="181" t="s">
        <v>80</v>
      </c>
      <c r="F57" s="315" t="e">
        <f>'Risk Rates'!F18/'Risk Rates'!$L18</f>
        <v>#DIV/0!</v>
      </c>
      <c r="G57" s="315" t="e">
        <f>'Risk Rates'!G18/'Risk Rates'!$L18</f>
        <v>#DIV/0!</v>
      </c>
      <c r="H57" s="315" t="e">
        <f>'Risk Rates'!H18/'Risk Rates'!$L18</f>
        <v>#DIV/0!</v>
      </c>
      <c r="I57" s="315" t="e">
        <f>'Risk Rates'!I18/'Risk Rates'!$L18</f>
        <v>#DIV/0!</v>
      </c>
      <c r="J57" s="315" t="e">
        <f>'Risk Rates'!J18/'Risk Rates'!$L18</f>
        <v>#DIV/0!</v>
      </c>
      <c r="K57" s="315" t="e">
        <f>'Risk Rates'!K18/'Risk Rates'!$L18</f>
        <v>#DIV/0!</v>
      </c>
      <c r="L57" s="315" t="e">
        <f>'Risk Rates'!L18/'Risk Rates'!$L18</f>
        <v>#DIV/0!</v>
      </c>
      <c r="M57" s="145"/>
      <c r="N57" s="145"/>
    </row>
    <row r="58" spans="1:35" ht="14.4">
      <c r="B58" s="271"/>
      <c r="C58" s="271"/>
      <c r="D58" s="271"/>
      <c r="E58" s="181" t="s">
        <v>22</v>
      </c>
      <c r="F58" s="315" t="e">
        <f>'Risk Rates'!F19/'Risk Rates'!$L19</f>
        <v>#DIV/0!</v>
      </c>
      <c r="G58" s="315" t="e">
        <f>'Risk Rates'!G19/'Risk Rates'!$L19</f>
        <v>#DIV/0!</v>
      </c>
      <c r="H58" s="315" t="e">
        <f>'Risk Rates'!H19/'Risk Rates'!$L19</f>
        <v>#DIV/0!</v>
      </c>
      <c r="I58" s="315" t="e">
        <f>'Risk Rates'!I19/'Risk Rates'!$L19</f>
        <v>#DIV/0!</v>
      </c>
      <c r="J58" s="315" t="e">
        <f>'Risk Rates'!J19/'Risk Rates'!$L19</f>
        <v>#DIV/0!</v>
      </c>
      <c r="K58" s="315" t="e">
        <f>'Risk Rates'!K19/'Risk Rates'!$L19</f>
        <v>#DIV/0!</v>
      </c>
      <c r="L58" s="315" t="e">
        <f>'Risk Rates'!L19/'Risk Rates'!$L19</f>
        <v>#DIV/0!</v>
      </c>
      <c r="M58" s="145"/>
      <c r="N58" s="145"/>
    </row>
    <row r="59" spans="1:35" ht="14.4">
      <c r="B59" s="271"/>
      <c r="C59" s="271"/>
      <c r="D59" s="271"/>
      <c r="E59" s="181" t="s">
        <v>23</v>
      </c>
      <c r="F59" s="315" t="e">
        <f>'Risk Rates'!F20/'Risk Rates'!$L20</f>
        <v>#DIV/0!</v>
      </c>
      <c r="G59" s="315" t="e">
        <f>'Risk Rates'!G20/'Risk Rates'!$L20</f>
        <v>#DIV/0!</v>
      </c>
      <c r="H59" s="315" t="e">
        <f>'Risk Rates'!H20/'Risk Rates'!$L20</f>
        <v>#DIV/0!</v>
      </c>
      <c r="I59" s="315" t="e">
        <f>'Risk Rates'!I20/'Risk Rates'!$L20</f>
        <v>#DIV/0!</v>
      </c>
      <c r="J59" s="315" t="e">
        <f>'Risk Rates'!J20/'Risk Rates'!$L20</f>
        <v>#DIV/0!</v>
      </c>
      <c r="K59" s="315" t="e">
        <f>'Risk Rates'!K20/'Risk Rates'!$L20</f>
        <v>#DIV/0!</v>
      </c>
      <c r="L59" s="315" t="e">
        <f>'Risk Rates'!L20/'Risk Rates'!$L20</f>
        <v>#DIV/0!</v>
      </c>
      <c r="M59" s="145"/>
      <c r="N59" s="145"/>
    </row>
    <row r="60" spans="1:35" ht="14.4">
      <c r="B60" s="271"/>
      <c r="C60" s="271"/>
      <c r="D60" s="271"/>
      <c r="E60" s="181" t="s">
        <v>24</v>
      </c>
      <c r="F60" s="315" t="e">
        <f>'Risk Rates'!F21/'Risk Rates'!$L21</f>
        <v>#DIV/0!</v>
      </c>
      <c r="G60" s="315" t="e">
        <f>'Risk Rates'!G21/'Risk Rates'!$L21</f>
        <v>#DIV/0!</v>
      </c>
      <c r="H60" s="315" t="e">
        <f>'Risk Rates'!H21/'Risk Rates'!$L21</f>
        <v>#DIV/0!</v>
      </c>
      <c r="I60" s="315" t="e">
        <f>'Risk Rates'!I21/'Risk Rates'!$L21</f>
        <v>#DIV/0!</v>
      </c>
      <c r="J60" s="315" t="e">
        <f>'Risk Rates'!J21/'Risk Rates'!$L21</f>
        <v>#DIV/0!</v>
      </c>
      <c r="K60" s="315" t="e">
        <f>'Risk Rates'!K21/'Risk Rates'!$L21</f>
        <v>#DIV/0!</v>
      </c>
      <c r="L60" s="315" t="e">
        <f>'Risk Rates'!L21/'Risk Rates'!$L21</f>
        <v>#DIV/0!</v>
      </c>
      <c r="M60" s="145"/>
      <c r="N60" s="145"/>
    </row>
    <row r="61" spans="1:35" ht="14.4">
      <c r="B61" s="271"/>
      <c r="C61" s="271"/>
      <c r="D61" s="271"/>
      <c r="E61" s="181" t="s">
        <v>25</v>
      </c>
      <c r="F61" s="315" t="e">
        <f>'Risk Rates'!F22/'Risk Rates'!$L22</f>
        <v>#DIV/0!</v>
      </c>
      <c r="G61" s="315" t="e">
        <f>'Risk Rates'!G22/'Risk Rates'!$L22</f>
        <v>#DIV/0!</v>
      </c>
      <c r="H61" s="315" t="e">
        <f>'Risk Rates'!H22/'Risk Rates'!$L22</f>
        <v>#DIV/0!</v>
      </c>
      <c r="I61" s="315" t="e">
        <f>'Risk Rates'!I22/'Risk Rates'!$L22</f>
        <v>#DIV/0!</v>
      </c>
      <c r="J61" s="315" t="e">
        <f>'Risk Rates'!J22/'Risk Rates'!$L22</f>
        <v>#DIV/0!</v>
      </c>
      <c r="K61" s="315" t="e">
        <f>'Risk Rates'!K22/'Risk Rates'!$L22</f>
        <v>#DIV/0!</v>
      </c>
      <c r="L61" s="315" t="e">
        <f>'Risk Rates'!L22/'Risk Rates'!$L22</f>
        <v>#DIV/0!</v>
      </c>
      <c r="M61" s="145"/>
      <c r="N61" s="145"/>
    </row>
    <row r="62" spans="1:35" ht="14.4">
      <c r="B62" s="271"/>
      <c r="C62" s="271"/>
      <c r="D62" s="271"/>
      <c r="E62" s="181" t="s">
        <v>26</v>
      </c>
      <c r="F62" s="315" t="e">
        <f>'Risk Rates'!F23/'Risk Rates'!$L23</f>
        <v>#DIV/0!</v>
      </c>
      <c r="G62" s="315" t="e">
        <f>'Risk Rates'!G23/'Risk Rates'!$L23</f>
        <v>#DIV/0!</v>
      </c>
      <c r="H62" s="315" t="e">
        <f>'Risk Rates'!H23/'Risk Rates'!$L23</f>
        <v>#DIV/0!</v>
      </c>
      <c r="I62" s="315" t="e">
        <f>'Risk Rates'!I23/'Risk Rates'!$L23</f>
        <v>#DIV/0!</v>
      </c>
      <c r="J62" s="315" t="e">
        <f>'Risk Rates'!J23/'Risk Rates'!$L23</f>
        <v>#DIV/0!</v>
      </c>
      <c r="K62" s="315" t="e">
        <f>'Risk Rates'!K23/'Risk Rates'!$L23</f>
        <v>#DIV/0!</v>
      </c>
      <c r="L62" s="315" t="e">
        <f>'Risk Rates'!L23/'Risk Rates'!$L23</f>
        <v>#DIV/0!</v>
      </c>
      <c r="M62" s="145"/>
      <c r="N62" s="145"/>
    </row>
    <row r="63" spans="1:35" ht="14.4">
      <c r="B63" s="271"/>
      <c r="C63" s="271"/>
      <c r="D63" s="271"/>
      <c r="E63" s="181" t="s">
        <v>81</v>
      </c>
      <c r="F63" s="315" t="e">
        <f>'Risk Rates'!F24/'Risk Rates'!$L24</f>
        <v>#DIV/0!</v>
      </c>
      <c r="G63" s="315" t="e">
        <f>'Risk Rates'!G24/'Risk Rates'!$L24</f>
        <v>#DIV/0!</v>
      </c>
      <c r="H63" s="315" t="e">
        <f>'Risk Rates'!H24/'Risk Rates'!$L24</f>
        <v>#DIV/0!</v>
      </c>
      <c r="I63" s="315" t="e">
        <f>'Risk Rates'!I24/'Risk Rates'!$L24</f>
        <v>#DIV/0!</v>
      </c>
      <c r="J63" s="315" t="e">
        <f>'Risk Rates'!J24/'Risk Rates'!$L24</f>
        <v>#DIV/0!</v>
      </c>
      <c r="K63" s="315" t="e">
        <f>'Risk Rates'!K24/'Risk Rates'!$L24</f>
        <v>#DIV/0!</v>
      </c>
      <c r="L63" s="315" t="e">
        <f>'Risk Rates'!L24/'Risk Rates'!$L24</f>
        <v>#DIV/0!</v>
      </c>
      <c r="M63" s="145"/>
      <c r="N63" s="145"/>
    </row>
    <row r="64" spans="1:35" ht="14.4">
      <c r="B64" s="271"/>
      <c r="C64" s="271"/>
      <c r="D64" s="271"/>
      <c r="E64" s="181" t="s">
        <v>44</v>
      </c>
      <c r="F64" s="315" t="e">
        <f>'Risk Rates'!F25/'Risk Rates'!$L25</f>
        <v>#DIV/0!</v>
      </c>
      <c r="G64" s="315" t="e">
        <f>'Risk Rates'!G25/'Risk Rates'!$L25</f>
        <v>#DIV/0!</v>
      </c>
      <c r="H64" s="315" t="e">
        <f>'Risk Rates'!H25/'Risk Rates'!$L25</f>
        <v>#DIV/0!</v>
      </c>
      <c r="I64" s="315" t="e">
        <f>'Risk Rates'!I25/'Risk Rates'!$L25</f>
        <v>#DIV/0!</v>
      </c>
      <c r="J64" s="315" t="e">
        <f>'Risk Rates'!J25/'Risk Rates'!$L25</f>
        <v>#DIV/0!</v>
      </c>
      <c r="K64" s="315" t="e">
        <f>'Risk Rates'!K25/'Risk Rates'!$L25</f>
        <v>#DIV/0!</v>
      </c>
      <c r="L64" s="315" t="e">
        <f>'Risk Rates'!L25/'Risk Rates'!$L25</f>
        <v>#DIV/0!</v>
      </c>
      <c r="M64" s="145"/>
      <c r="N64" s="145"/>
    </row>
    <row r="65" spans="1:14" ht="14.4">
      <c r="B65" s="271"/>
      <c r="C65" s="271"/>
      <c r="D65" s="271"/>
      <c r="E65" s="181" t="s">
        <v>29</v>
      </c>
      <c r="F65" s="315" t="e">
        <f>'Risk Rates'!F26/'Risk Rates'!$L26</f>
        <v>#DIV/0!</v>
      </c>
      <c r="G65" s="315" t="e">
        <f>'Risk Rates'!G26/'Risk Rates'!$L26</f>
        <v>#DIV/0!</v>
      </c>
      <c r="H65" s="315" t="e">
        <f>'Risk Rates'!H26/'Risk Rates'!$L26</f>
        <v>#DIV/0!</v>
      </c>
      <c r="I65" s="315" t="e">
        <f>'Risk Rates'!I26/'Risk Rates'!$L26</f>
        <v>#DIV/0!</v>
      </c>
      <c r="J65" s="315" t="e">
        <f>'Risk Rates'!J26/'Risk Rates'!$L26</f>
        <v>#DIV/0!</v>
      </c>
      <c r="K65" s="315" t="e">
        <f>'Risk Rates'!K26/'Risk Rates'!$L26</f>
        <v>#DIV/0!</v>
      </c>
      <c r="L65" s="315" t="e">
        <f>'Risk Rates'!L26/'Risk Rates'!$L26</f>
        <v>#DIV/0!</v>
      </c>
      <c r="M65" s="145"/>
      <c r="N65" s="145"/>
    </row>
    <row r="66" spans="1:14" ht="28.8">
      <c r="B66" s="271"/>
      <c r="C66" s="271"/>
      <c r="D66" s="271"/>
      <c r="E66" s="146" t="s">
        <v>189</v>
      </c>
      <c r="F66" s="330" t="e">
        <f>'Risk Rates'!F27/'Risk Rates'!$L27</f>
        <v>#DIV/0!</v>
      </c>
      <c r="G66" s="330" t="e">
        <f>'Risk Rates'!G27/'Risk Rates'!$L27</f>
        <v>#DIV/0!</v>
      </c>
      <c r="H66" s="330" t="e">
        <f>'Risk Rates'!H27/'Risk Rates'!$L27</f>
        <v>#DIV/0!</v>
      </c>
      <c r="I66" s="330" t="e">
        <f>'Risk Rates'!I27/'Risk Rates'!$L27</f>
        <v>#DIV/0!</v>
      </c>
      <c r="J66" s="330" t="e">
        <f>'Risk Rates'!J27/'Risk Rates'!$L27</f>
        <v>#DIV/0!</v>
      </c>
      <c r="K66" s="330" t="e">
        <f>'Risk Rates'!K27/'Risk Rates'!$L27</f>
        <v>#DIV/0!</v>
      </c>
      <c r="L66" s="330" t="e">
        <f>'Risk Rates'!L27/'Risk Rates'!$L27</f>
        <v>#DIV/0!</v>
      </c>
      <c r="M66" s="265"/>
    </row>
    <row r="67" spans="1:14" ht="18" customHeight="1">
      <c r="B67" s="271"/>
      <c r="C67" s="271"/>
      <c r="D67" s="271"/>
      <c r="M67" s="265"/>
    </row>
    <row r="68" spans="1:14" ht="103.8" customHeight="1">
      <c r="A68" s="269" t="s">
        <v>118</v>
      </c>
      <c r="B68" s="193" t="s">
        <v>159</v>
      </c>
      <c r="C68" s="193" t="s">
        <v>155</v>
      </c>
      <c r="D68" s="193" t="s">
        <v>156</v>
      </c>
      <c r="E68" s="267" t="s">
        <v>121</v>
      </c>
      <c r="F68" s="143" t="s">
        <v>8</v>
      </c>
      <c r="G68" s="143" t="s">
        <v>9</v>
      </c>
      <c r="H68" s="143" t="s">
        <v>10</v>
      </c>
      <c r="I68" s="143" t="s">
        <v>11</v>
      </c>
      <c r="J68" s="143" t="s">
        <v>12</v>
      </c>
      <c r="K68" s="143" t="s">
        <v>13</v>
      </c>
      <c r="L68" s="269" t="s">
        <v>14</v>
      </c>
      <c r="M68" s="265"/>
    </row>
    <row r="69" spans="1:14" ht="14.4">
      <c r="B69" s="271"/>
      <c r="C69" s="271"/>
      <c r="D69" s="271"/>
      <c r="E69" s="146" t="s">
        <v>20</v>
      </c>
      <c r="F69" s="328" t="e">
        <f>'Risk Rates'!F31/'Risk Rates'!$L31</f>
        <v>#DIV/0!</v>
      </c>
      <c r="G69" s="328" t="e">
        <f>'Risk Rates'!G31/'Risk Rates'!$L31</f>
        <v>#DIV/0!</v>
      </c>
      <c r="H69" s="328" t="e">
        <f>'Risk Rates'!H31/'Risk Rates'!$L31</f>
        <v>#DIV/0!</v>
      </c>
      <c r="I69" s="328" t="e">
        <f>'Risk Rates'!I31/'Risk Rates'!$L31</f>
        <v>#DIV/0!</v>
      </c>
      <c r="J69" s="328" t="e">
        <f>'Risk Rates'!J31/'Risk Rates'!$L31</f>
        <v>#DIV/0!</v>
      </c>
      <c r="K69" s="328" t="e">
        <f>'Risk Rates'!K31/'Risk Rates'!$L31</f>
        <v>#DIV/0!</v>
      </c>
      <c r="L69" s="328" t="e">
        <f>'Risk Rates'!L31/'Risk Rates'!$L31</f>
        <v>#DIV/0!</v>
      </c>
      <c r="M69" s="265"/>
    </row>
    <row r="70" spans="1:14" ht="14.4">
      <c r="B70" s="271"/>
      <c r="C70" s="271"/>
      <c r="D70" s="271"/>
      <c r="E70" s="146" t="s">
        <v>80</v>
      </c>
      <c r="F70" s="328" t="e">
        <f>'Risk Rates'!F32/'Risk Rates'!$L32</f>
        <v>#DIV/0!</v>
      </c>
      <c r="G70" s="328" t="e">
        <f>'Risk Rates'!G32/'Risk Rates'!$L32</f>
        <v>#DIV/0!</v>
      </c>
      <c r="H70" s="328" t="e">
        <f>'Risk Rates'!H32/'Risk Rates'!$L32</f>
        <v>#DIV/0!</v>
      </c>
      <c r="I70" s="328" t="e">
        <f>'Risk Rates'!I32/'Risk Rates'!$L32</f>
        <v>#DIV/0!</v>
      </c>
      <c r="J70" s="328" t="e">
        <f>'Risk Rates'!J32/'Risk Rates'!$L32</f>
        <v>#DIV/0!</v>
      </c>
      <c r="K70" s="328" t="e">
        <f>'Risk Rates'!K32/'Risk Rates'!$L32</f>
        <v>#DIV/0!</v>
      </c>
      <c r="L70" s="328" t="e">
        <f>'Risk Rates'!L32/'Risk Rates'!$L32</f>
        <v>#DIV/0!</v>
      </c>
      <c r="M70" s="265"/>
    </row>
    <row r="71" spans="1:14" ht="14.4">
      <c r="B71" s="271"/>
      <c r="C71" s="271"/>
      <c r="D71" s="271"/>
      <c r="E71" s="146" t="s">
        <v>22</v>
      </c>
      <c r="F71" s="328" t="e">
        <f>'Risk Rates'!F33/'Risk Rates'!$L33</f>
        <v>#DIV/0!</v>
      </c>
      <c r="G71" s="328" t="e">
        <f>'Risk Rates'!G33/'Risk Rates'!$L33</f>
        <v>#DIV/0!</v>
      </c>
      <c r="H71" s="328" t="e">
        <f>'Risk Rates'!H33/'Risk Rates'!$L33</f>
        <v>#DIV/0!</v>
      </c>
      <c r="I71" s="328" t="e">
        <f>'Risk Rates'!I33/'Risk Rates'!$L33</f>
        <v>#DIV/0!</v>
      </c>
      <c r="J71" s="328" t="e">
        <f>'Risk Rates'!J33/'Risk Rates'!$L33</f>
        <v>#DIV/0!</v>
      </c>
      <c r="K71" s="328" t="e">
        <f>'Risk Rates'!K33/'Risk Rates'!$L33</f>
        <v>#DIV/0!</v>
      </c>
      <c r="L71" s="328" t="e">
        <f>'Risk Rates'!L33/'Risk Rates'!$L33</f>
        <v>#DIV/0!</v>
      </c>
      <c r="M71" s="265"/>
    </row>
    <row r="72" spans="1:14" ht="14.4">
      <c r="B72" s="271"/>
      <c r="C72" s="271"/>
      <c r="D72" s="271"/>
      <c r="E72" s="146" t="s">
        <v>23</v>
      </c>
      <c r="F72" s="328" t="e">
        <f>'Risk Rates'!F34/'Risk Rates'!$L34</f>
        <v>#DIV/0!</v>
      </c>
      <c r="G72" s="328" t="e">
        <f>'Risk Rates'!G34/'Risk Rates'!$L34</f>
        <v>#DIV/0!</v>
      </c>
      <c r="H72" s="328" t="e">
        <f>'Risk Rates'!H34/'Risk Rates'!$L34</f>
        <v>#DIV/0!</v>
      </c>
      <c r="I72" s="328" t="e">
        <f>'Risk Rates'!I34/'Risk Rates'!$L34</f>
        <v>#DIV/0!</v>
      </c>
      <c r="J72" s="328" t="e">
        <f>'Risk Rates'!J34/'Risk Rates'!$L34</f>
        <v>#DIV/0!</v>
      </c>
      <c r="K72" s="328" t="e">
        <f>'Risk Rates'!K34/'Risk Rates'!$L34</f>
        <v>#DIV/0!</v>
      </c>
      <c r="L72" s="328" t="e">
        <f>'Risk Rates'!L34/'Risk Rates'!$L34</f>
        <v>#DIV/0!</v>
      </c>
      <c r="M72" s="265"/>
    </row>
    <row r="73" spans="1:14" ht="14.4">
      <c r="B73" s="271"/>
      <c r="C73" s="271"/>
      <c r="D73" s="271"/>
      <c r="E73" s="146" t="s">
        <v>24</v>
      </c>
      <c r="F73" s="328" t="e">
        <f>'Risk Rates'!F35/'Risk Rates'!$L35</f>
        <v>#DIV/0!</v>
      </c>
      <c r="G73" s="328" t="e">
        <f>'Risk Rates'!G35/'Risk Rates'!$L35</f>
        <v>#DIV/0!</v>
      </c>
      <c r="H73" s="328" t="e">
        <f>'Risk Rates'!H35/'Risk Rates'!$L35</f>
        <v>#DIV/0!</v>
      </c>
      <c r="I73" s="328" t="e">
        <f>'Risk Rates'!I35/'Risk Rates'!$L35</f>
        <v>#DIV/0!</v>
      </c>
      <c r="J73" s="328" t="e">
        <f>'Risk Rates'!J35/'Risk Rates'!$L35</f>
        <v>#DIV/0!</v>
      </c>
      <c r="K73" s="328" t="e">
        <f>'Risk Rates'!K35/'Risk Rates'!$L35</f>
        <v>#DIV/0!</v>
      </c>
      <c r="L73" s="328" t="e">
        <f>'Risk Rates'!L35/'Risk Rates'!$L35</f>
        <v>#DIV/0!</v>
      </c>
      <c r="M73" s="265"/>
    </row>
    <row r="74" spans="1:14" ht="14.4">
      <c r="B74" s="271"/>
      <c r="C74" s="271"/>
      <c r="D74" s="271"/>
      <c r="E74" s="146" t="s">
        <v>25</v>
      </c>
      <c r="F74" s="328" t="e">
        <f>'Risk Rates'!F36/'Risk Rates'!$L36</f>
        <v>#DIV/0!</v>
      </c>
      <c r="G74" s="328" t="e">
        <f>'Risk Rates'!G36/'Risk Rates'!$L36</f>
        <v>#DIV/0!</v>
      </c>
      <c r="H74" s="328" t="e">
        <f>'Risk Rates'!H36/'Risk Rates'!$L36</f>
        <v>#DIV/0!</v>
      </c>
      <c r="I74" s="328" t="e">
        <f>'Risk Rates'!I36/'Risk Rates'!$L36</f>
        <v>#DIV/0!</v>
      </c>
      <c r="J74" s="328" t="e">
        <f>'Risk Rates'!J36/'Risk Rates'!$L36</f>
        <v>#DIV/0!</v>
      </c>
      <c r="K74" s="328" t="e">
        <f>'Risk Rates'!K36/'Risk Rates'!$L36</f>
        <v>#DIV/0!</v>
      </c>
      <c r="L74" s="328" t="e">
        <f>'Risk Rates'!L36/'Risk Rates'!$L36</f>
        <v>#DIV/0!</v>
      </c>
      <c r="M74" s="265"/>
    </row>
    <row r="75" spans="1:14" ht="14.4">
      <c r="B75" s="271"/>
      <c r="C75" s="271"/>
      <c r="D75" s="271"/>
      <c r="E75" s="146" t="s">
        <v>26</v>
      </c>
      <c r="F75" s="328" t="e">
        <f>'Risk Rates'!F37/'Risk Rates'!$L37</f>
        <v>#DIV/0!</v>
      </c>
      <c r="G75" s="328" t="e">
        <f>'Risk Rates'!G37/'Risk Rates'!$L37</f>
        <v>#DIV/0!</v>
      </c>
      <c r="H75" s="328" t="e">
        <f>'Risk Rates'!H37/'Risk Rates'!$L37</f>
        <v>#DIV/0!</v>
      </c>
      <c r="I75" s="328" t="e">
        <f>'Risk Rates'!I37/'Risk Rates'!$L37</f>
        <v>#DIV/0!</v>
      </c>
      <c r="J75" s="328" t="e">
        <f>'Risk Rates'!J37/'Risk Rates'!$L37</f>
        <v>#DIV/0!</v>
      </c>
      <c r="K75" s="328" t="e">
        <f>'Risk Rates'!K37/'Risk Rates'!$L37</f>
        <v>#DIV/0!</v>
      </c>
      <c r="L75" s="328" t="e">
        <f>'Risk Rates'!L37/'Risk Rates'!$L37</f>
        <v>#DIV/0!</v>
      </c>
      <c r="M75" s="265"/>
    </row>
    <row r="76" spans="1:14" ht="14.4">
      <c r="B76" s="271"/>
      <c r="C76" s="271"/>
      <c r="D76" s="271"/>
      <c r="E76" s="146" t="s">
        <v>81</v>
      </c>
      <c r="F76" s="328" t="e">
        <f>'Risk Rates'!F38/'Risk Rates'!$L38</f>
        <v>#DIV/0!</v>
      </c>
      <c r="G76" s="328" t="e">
        <f>'Risk Rates'!G38/'Risk Rates'!$L38</f>
        <v>#DIV/0!</v>
      </c>
      <c r="H76" s="328" t="e">
        <f>'Risk Rates'!H38/'Risk Rates'!$L38</f>
        <v>#DIV/0!</v>
      </c>
      <c r="I76" s="328" t="e">
        <f>'Risk Rates'!I38/'Risk Rates'!$L38</f>
        <v>#DIV/0!</v>
      </c>
      <c r="J76" s="328" t="e">
        <f>'Risk Rates'!J38/'Risk Rates'!$L38</f>
        <v>#DIV/0!</v>
      </c>
      <c r="K76" s="328" t="e">
        <f>'Risk Rates'!K38/'Risk Rates'!$L38</f>
        <v>#DIV/0!</v>
      </c>
      <c r="L76" s="328" t="e">
        <f>'Risk Rates'!L38/'Risk Rates'!$L38</f>
        <v>#DIV/0!</v>
      </c>
      <c r="M76" s="265"/>
    </row>
    <row r="77" spans="1:14" ht="14.4">
      <c r="B77" s="271"/>
      <c r="C77" s="271"/>
      <c r="D77" s="271"/>
      <c r="E77" s="146" t="s">
        <v>44</v>
      </c>
      <c r="F77" s="328" t="e">
        <f>'Risk Rates'!F39/'Risk Rates'!$L39</f>
        <v>#DIV/0!</v>
      </c>
      <c r="G77" s="328" t="e">
        <f>'Risk Rates'!G39/'Risk Rates'!$L39</f>
        <v>#DIV/0!</v>
      </c>
      <c r="H77" s="328" t="e">
        <f>'Risk Rates'!H39/'Risk Rates'!$L39</f>
        <v>#DIV/0!</v>
      </c>
      <c r="I77" s="328" t="e">
        <f>'Risk Rates'!I39/'Risk Rates'!$L39</f>
        <v>#DIV/0!</v>
      </c>
      <c r="J77" s="328" t="e">
        <f>'Risk Rates'!J39/'Risk Rates'!$L39</f>
        <v>#DIV/0!</v>
      </c>
      <c r="K77" s="328" t="e">
        <f>'Risk Rates'!K39/'Risk Rates'!$L39</f>
        <v>#DIV/0!</v>
      </c>
      <c r="L77" s="328" t="e">
        <f>'Risk Rates'!L39/'Risk Rates'!$L39</f>
        <v>#DIV/0!</v>
      </c>
      <c r="M77" s="265"/>
    </row>
    <row r="78" spans="1:14" ht="14.4">
      <c r="B78" s="271"/>
      <c r="C78" s="271"/>
      <c r="D78" s="271"/>
      <c r="E78" s="146" t="s">
        <v>29</v>
      </c>
      <c r="F78" s="328" t="e">
        <f>'Risk Rates'!F40/'Risk Rates'!$L40</f>
        <v>#DIV/0!</v>
      </c>
      <c r="G78" s="328" t="e">
        <f>'Risk Rates'!G40/'Risk Rates'!$L40</f>
        <v>#DIV/0!</v>
      </c>
      <c r="H78" s="328" t="e">
        <f>'Risk Rates'!H40/'Risk Rates'!$L40</f>
        <v>#DIV/0!</v>
      </c>
      <c r="I78" s="328" t="e">
        <f>'Risk Rates'!I40/'Risk Rates'!$L40</f>
        <v>#DIV/0!</v>
      </c>
      <c r="J78" s="328" t="e">
        <f>'Risk Rates'!J40/'Risk Rates'!$L40</f>
        <v>#DIV/0!</v>
      </c>
      <c r="K78" s="328" t="e">
        <f>'Risk Rates'!K40/'Risk Rates'!$L40</f>
        <v>#DIV/0!</v>
      </c>
      <c r="L78" s="328" t="e">
        <f>'Risk Rates'!L40/'Risk Rates'!$L40</f>
        <v>#DIV/0!</v>
      </c>
      <c r="M78" s="265"/>
    </row>
    <row r="79" spans="1:14" ht="28.8">
      <c r="E79" s="146" t="s">
        <v>189</v>
      </c>
      <c r="F79" s="331" t="e">
        <f>'Risk Rates'!F41/'Risk Rates'!$L41</f>
        <v>#DIV/0!</v>
      </c>
      <c r="G79" s="331" t="e">
        <f>'Risk Rates'!G41/'Risk Rates'!$L41</f>
        <v>#DIV/0!</v>
      </c>
      <c r="H79" s="331" t="e">
        <f>'Risk Rates'!H41/'Risk Rates'!$L41</f>
        <v>#DIV/0!</v>
      </c>
      <c r="I79" s="331" t="e">
        <f>'Risk Rates'!I41/'Risk Rates'!$L41</f>
        <v>#DIV/0!</v>
      </c>
      <c r="J79" s="331" t="e">
        <f>'Risk Rates'!J41/'Risk Rates'!$L41</f>
        <v>#DIV/0!</v>
      </c>
      <c r="K79" s="331" t="e">
        <f>'Risk Rates'!K41/'Risk Rates'!$L41</f>
        <v>#DIV/0!</v>
      </c>
      <c r="L79" s="331" t="e">
        <f>'Risk Rates'!L41/'Risk Rates'!$L41</f>
        <v>#DIV/0!</v>
      </c>
    </row>
    <row r="82" spans="1:29" ht="86.4">
      <c r="A82" s="192" t="s">
        <v>170</v>
      </c>
      <c r="B82" s="193" t="s">
        <v>159</v>
      </c>
      <c r="C82" s="193" t="s">
        <v>155</v>
      </c>
      <c r="D82" s="193" t="s">
        <v>169</v>
      </c>
      <c r="E82" s="194" t="s">
        <v>99</v>
      </c>
      <c r="F82" s="336" t="s">
        <v>15</v>
      </c>
      <c r="G82" s="336" t="s">
        <v>16</v>
      </c>
      <c r="H82" s="337" t="s">
        <v>100</v>
      </c>
    </row>
    <row r="83" spans="1:29" ht="14.4">
      <c r="A83" s="163"/>
      <c r="B83" s="163"/>
      <c r="C83" s="163"/>
      <c r="D83" s="163"/>
      <c r="E83" s="182" t="s">
        <v>20</v>
      </c>
      <c r="F83" s="315" t="e">
        <f>'Risk Rates'!F44/'Risk Rates'!$M3</f>
        <v>#DIV/0!</v>
      </c>
      <c r="G83" s="315" t="e">
        <f>'Risk Rates'!G44/'Risk Rates'!$M3</f>
        <v>#DIV/0!</v>
      </c>
      <c r="H83" s="315" t="e">
        <f>'Risk Rates'!H44/'Risk Rates'!$M3</f>
        <v>#DIV/0!</v>
      </c>
      <c r="U83" s="310"/>
      <c r="V83" s="272"/>
      <c r="W83" s="272"/>
      <c r="X83" s="272"/>
      <c r="Y83" s="272"/>
      <c r="Z83" s="272"/>
      <c r="AA83" s="272"/>
      <c r="AB83" s="273"/>
      <c r="AC83" s="274"/>
    </row>
    <row r="84" spans="1:29" ht="14.4">
      <c r="A84" s="163"/>
      <c r="B84" s="163"/>
      <c r="C84" s="163"/>
      <c r="D84" s="163"/>
      <c r="E84" s="182" t="s">
        <v>80</v>
      </c>
      <c r="F84" s="315" t="e">
        <f>'Risk Rates'!F45/'Risk Rates'!$M4</f>
        <v>#DIV/0!</v>
      </c>
      <c r="G84" s="315" t="e">
        <f>'Risk Rates'!G45/'Risk Rates'!$M4</f>
        <v>#DIV/0!</v>
      </c>
      <c r="H84" s="315" t="e">
        <f>'Risk Rates'!H45/'Risk Rates'!$M4</f>
        <v>#DIV/0!</v>
      </c>
      <c r="U84" s="312"/>
      <c r="V84" s="166"/>
      <c r="W84" s="166"/>
      <c r="X84" s="166"/>
      <c r="Y84" s="166"/>
      <c r="Z84" s="166"/>
      <c r="AA84" s="166"/>
      <c r="AB84" s="166"/>
      <c r="AC84" s="166"/>
    </row>
    <row r="85" spans="1:29" ht="14.4">
      <c r="A85" s="163"/>
      <c r="B85" s="163"/>
      <c r="C85" s="163"/>
      <c r="D85" s="163"/>
      <c r="E85" s="182" t="s">
        <v>22</v>
      </c>
      <c r="F85" s="315" t="e">
        <f>'Risk Rates'!F46/'Risk Rates'!$M5</f>
        <v>#DIV/0!</v>
      </c>
      <c r="G85" s="315" t="e">
        <f>'Risk Rates'!G46/'Risk Rates'!$M5</f>
        <v>#DIV/0!</v>
      </c>
      <c r="H85" s="315" t="e">
        <f>'Risk Rates'!H46/'Risk Rates'!$M5</f>
        <v>#DIV/0!</v>
      </c>
      <c r="U85" s="312"/>
      <c r="V85" s="166"/>
      <c r="W85" s="166"/>
      <c r="X85" s="166"/>
      <c r="Y85" s="166"/>
      <c r="Z85" s="166"/>
      <c r="AA85" s="166"/>
      <c r="AB85" s="166"/>
      <c r="AC85" s="166"/>
    </row>
    <row r="86" spans="1:29" ht="14.4">
      <c r="A86" s="163"/>
      <c r="B86" s="163"/>
      <c r="C86" s="163"/>
      <c r="D86" s="163"/>
      <c r="E86" s="182" t="s">
        <v>23</v>
      </c>
      <c r="F86" s="315" t="e">
        <f>'Risk Rates'!F47/'Risk Rates'!$M6</f>
        <v>#DIV/0!</v>
      </c>
      <c r="G86" s="315" t="e">
        <f>'Risk Rates'!G47/'Risk Rates'!$M6</f>
        <v>#DIV/0!</v>
      </c>
      <c r="H86" s="315" t="e">
        <f>'Risk Rates'!H47/'Risk Rates'!$M6</f>
        <v>#DIV/0!</v>
      </c>
      <c r="U86" s="312"/>
      <c r="V86" s="166"/>
      <c r="W86" s="166"/>
      <c r="X86" s="166"/>
      <c r="Y86" s="166"/>
      <c r="Z86" s="166"/>
      <c r="AA86" s="166"/>
      <c r="AB86" s="166"/>
      <c r="AC86" s="166"/>
    </row>
    <row r="87" spans="1:29" ht="14.4">
      <c r="A87" s="163"/>
      <c r="B87" s="163"/>
      <c r="C87" s="163"/>
      <c r="D87" s="163"/>
      <c r="E87" s="182" t="s">
        <v>24</v>
      </c>
      <c r="F87" s="315" t="e">
        <f>'Risk Rates'!F48/'Risk Rates'!$M7</f>
        <v>#DIV/0!</v>
      </c>
      <c r="G87" s="315" t="e">
        <f>'Risk Rates'!G48/'Risk Rates'!$M7</f>
        <v>#DIV/0!</v>
      </c>
      <c r="H87" s="315" t="e">
        <f>'Risk Rates'!H48/'Risk Rates'!$M7</f>
        <v>#DIV/0!</v>
      </c>
    </row>
    <row r="88" spans="1:29" ht="14.4">
      <c r="A88" s="163"/>
      <c r="B88" s="163"/>
      <c r="C88" s="163"/>
      <c r="D88" s="163"/>
      <c r="E88" s="182" t="s">
        <v>25</v>
      </c>
      <c r="F88" s="315" t="e">
        <f>'Risk Rates'!F49/'Risk Rates'!$M8</f>
        <v>#DIV/0!</v>
      </c>
      <c r="G88" s="315" t="e">
        <f>'Risk Rates'!G49/'Risk Rates'!$M8</f>
        <v>#DIV/0!</v>
      </c>
      <c r="H88" s="315" t="e">
        <f>'Risk Rates'!H49/'Risk Rates'!$M8</f>
        <v>#DIV/0!</v>
      </c>
    </row>
    <row r="89" spans="1:29" ht="14.4">
      <c r="A89" s="163"/>
      <c r="B89" s="163"/>
      <c r="C89" s="163"/>
      <c r="D89" s="163"/>
      <c r="E89" s="182" t="s">
        <v>26</v>
      </c>
      <c r="F89" s="315" t="e">
        <f>'Risk Rates'!F50/'Risk Rates'!$M9</f>
        <v>#DIV/0!</v>
      </c>
      <c r="G89" s="315" t="e">
        <f>'Risk Rates'!G50/'Risk Rates'!$M9</f>
        <v>#DIV/0!</v>
      </c>
      <c r="H89" s="315" t="e">
        <f>'Risk Rates'!H50/'Risk Rates'!$M9</f>
        <v>#DIV/0!</v>
      </c>
    </row>
    <row r="90" spans="1:29" ht="14.4">
      <c r="A90" s="163"/>
      <c r="B90" s="163"/>
      <c r="C90" s="163"/>
      <c r="D90" s="163"/>
      <c r="E90" s="182" t="s">
        <v>81</v>
      </c>
      <c r="F90" s="315" t="e">
        <f>'Risk Rates'!F51/'Risk Rates'!$M10</f>
        <v>#DIV/0!</v>
      </c>
      <c r="G90" s="315" t="e">
        <f>'Risk Rates'!G51/'Risk Rates'!$M10</f>
        <v>#DIV/0!</v>
      </c>
      <c r="H90" s="315" t="e">
        <f>'Risk Rates'!H51/'Risk Rates'!$M10</f>
        <v>#DIV/0!</v>
      </c>
    </row>
    <row r="91" spans="1:29" ht="14.4">
      <c r="A91" s="163"/>
      <c r="B91" s="163"/>
      <c r="C91" s="163"/>
      <c r="D91" s="163"/>
      <c r="E91" s="182" t="s">
        <v>44</v>
      </c>
      <c r="F91" s="315" t="e">
        <f>'Risk Rates'!F52/'Risk Rates'!$M11</f>
        <v>#DIV/0!</v>
      </c>
      <c r="G91" s="315" t="e">
        <f>'Risk Rates'!G52/'Risk Rates'!$M11</f>
        <v>#DIV/0!</v>
      </c>
      <c r="H91" s="315" t="e">
        <f>'Risk Rates'!H52/'Risk Rates'!$M11</f>
        <v>#DIV/0!</v>
      </c>
    </row>
    <row r="92" spans="1:29" ht="14.4">
      <c r="A92" s="163"/>
      <c r="B92" s="163"/>
      <c r="C92" s="163"/>
      <c r="D92" s="163"/>
      <c r="E92" s="182" t="s">
        <v>29</v>
      </c>
      <c r="F92" s="330" t="e">
        <f>'Risk Rates'!F53/'Risk Rates'!$M12</f>
        <v>#DIV/0!</v>
      </c>
      <c r="G92" s="330" t="e">
        <f>'Risk Rates'!G53/'Risk Rates'!$M12</f>
        <v>#DIV/0!</v>
      </c>
      <c r="H92" s="330" t="e">
        <f>'Risk Rates'!H53/'Risk Rates'!$M12</f>
        <v>#DIV/0!</v>
      </c>
    </row>
    <row r="93" spans="1:29" ht="28.8">
      <c r="E93" s="146" t="s">
        <v>189</v>
      </c>
      <c r="F93" s="330" t="e">
        <f>'Risk Rates'!F54/'Risk Rates'!$M13</f>
        <v>#DIV/0!</v>
      </c>
      <c r="G93" s="330" t="e">
        <f>'Risk Rates'!G54/'Risk Rates'!$M13</f>
        <v>#DIV/0!</v>
      </c>
      <c r="H93" s="330" t="e">
        <f>'Risk Rates'!H54/'Risk Rates'!$M13</f>
        <v>#DIV/0!</v>
      </c>
    </row>
    <row r="97" spans="1:30" ht="86.4">
      <c r="A97" s="192" t="s">
        <v>171</v>
      </c>
      <c r="B97" s="193" t="s">
        <v>159</v>
      </c>
      <c r="C97" s="193" t="s">
        <v>155</v>
      </c>
      <c r="D97" s="193" t="s">
        <v>169</v>
      </c>
      <c r="E97" s="194" t="s">
        <v>99</v>
      </c>
      <c r="F97" s="336" t="s">
        <v>15</v>
      </c>
      <c r="G97" s="336" t="s">
        <v>16</v>
      </c>
      <c r="H97" s="337" t="s">
        <v>100</v>
      </c>
      <c r="I97" s="145"/>
      <c r="J97" s="145"/>
      <c r="K97" s="145"/>
      <c r="L97" s="145"/>
      <c r="M97" s="145"/>
      <c r="N97" s="145"/>
    </row>
    <row r="98" spans="1:30" ht="14.4">
      <c r="E98" s="182" t="s">
        <v>20</v>
      </c>
      <c r="F98" s="315" t="e">
        <f>'Risk Rates'!F44/'Risk Rates'!$M3</f>
        <v>#DIV/0!</v>
      </c>
      <c r="G98" s="315" t="e">
        <f>'Risk Rates'!G44/'Risk Rates'!$M3</f>
        <v>#DIV/0!</v>
      </c>
      <c r="H98" s="315" t="e">
        <f>'Risk Rates'!H44/'Risk Rates'!$M3</f>
        <v>#DIV/0!</v>
      </c>
      <c r="I98" s="145"/>
      <c r="J98" s="145"/>
      <c r="K98" s="145"/>
      <c r="L98" s="145"/>
      <c r="M98" s="145"/>
      <c r="N98" s="145"/>
    </row>
    <row r="99" spans="1:30" ht="14.4">
      <c r="E99" s="182" t="s">
        <v>80</v>
      </c>
      <c r="F99" s="315" t="e">
        <f>'Risk Rates'!F45/'Risk Rates'!$M4</f>
        <v>#DIV/0!</v>
      </c>
      <c r="G99" s="315" t="e">
        <f>'Risk Rates'!G45/'Risk Rates'!$M4</f>
        <v>#DIV/0!</v>
      </c>
      <c r="H99" s="315" t="e">
        <f>'Risk Rates'!H45/'Risk Rates'!$M4</f>
        <v>#DIV/0!</v>
      </c>
      <c r="I99" s="145"/>
      <c r="J99" s="145"/>
      <c r="K99" s="145"/>
      <c r="L99" s="145"/>
      <c r="M99" s="145"/>
      <c r="N99" s="145"/>
    </row>
    <row r="100" spans="1:30" ht="14.4">
      <c r="E100" s="182" t="s">
        <v>22</v>
      </c>
      <c r="F100" s="315" t="e">
        <f>'Risk Rates'!F46/'Risk Rates'!$M5</f>
        <v>#DIV/0!</v>
      </c>
      <c r="G100" s="315" t="e">
        <f>'Risk Rates'!G46/'Risk Rates'!$M5</f>
        <v>#DIV/0!</v>
      </c>
      <c r="H100" s="315" t="e">
        <f>'Risk Rates'!H46/'Risk Rates'!$M5</f>
        <v>#DIV/0!</v>
      </c>
      <c r="I100" s="145"/>
      <c r="J100" s="145"/>
      <c r="K100" s="145"/>
      <c r="L100" s="145"/>
      <c r="M100" s="145"/>
      <c r="N100" s="145"/>
    </row>
    <row r="101" spans="1:30" ht="14.4">
      <c r="E101" s="182" t="s">
        <v>23</v>
      </c>
      <c r="F101" s="315" t="e">
        <f>'Risk Rates'!F47/'Risk Rates'!$M6</f>
        <v>#DIV/0!</v>
      </c>
      <c r="G101" s="315" t="e">
        <f>'Risk Rates'!G47/'Risk Rates'!$M6</f>
        <v>#DIV/0!</v>
      </c>
      <c r="H101" s="315" t="e">
        <f>'Risk Rates'!H47/'Risk Rates'!$M6</f>
        <v>#DIV/0!</v>
      </c>
      <c r="I101" s="145"/>
      <c r="J101" s="145"/>
      <c r="K101" s="145"/>
      <c r="L101" s="145"/>
      <c r="M101" s="145"/>
      <c r="N101" s="145"/>
    </row>
    <row r="102" spans="1:30" ht="14.4">
      <c r="E102" s="182" t="s">
        <v>24</v>
      </c>
      <c r="F102" s="315" t="e">
        <f>'Risk Rates'!F48/'Risk Rates'!$M7</f>
        <v>#DIV/0!</v>
      </c>
      <c r="G102" s="315" t="e">
        <f>'Risk Rates'!G48/'Risk Rates'!$M7</f>
        <v>#DIV/0!</v>
      </c>
      <c r="H102" s="315" t="e">
        <f>'Risk Rates'!H48/'Risk Rates'!$M7</f>
        <v>#DIV/0!</v>
      </c>
      <c r="I102" s="145"/>
      <c r="J102" s="145"/>
      <c r="K102" s="145"/>
      <c r="L102" s="145"/>
      <c r="M102" s="145"/>
      <c r="N102" s="145"/>
    </row>
    <row r="103" spans="1:30" ht="14.4">
      <c r="E103" s="182" t="s">
        <v>25</v>
      </c>
      <c r="F103" s="315" t="e">
        <f>'Risk Rates'!F49/'Risk Rates'!$M8</f>
        <v>#DIV/0!</v>
      </c>
      <c r="G103" s="315" t="e">
        <f>'Risk Rates'!G49/'Risk Rates'!$M8</f>
        <v>#DIV/0!</v>
      </c>
      <c r="H103" s="315" t="e">
        <f>'Risk Rates'!H49/'Risk Rates'!$M8</f>
        <v>#DIV/0!</v>
      </c>
      <c r="I103" s="145"/>
      <c r="J103" s="145"/>
      <c r="K103" s="145"/>
      <c r="L103" s="145"/>
      <c r="M103" s="145"/>
      <c r="N103" s="145"/>
    </row>
    <row r="104" spans="1:30" ht="14.4">
      <c r="E104" s="182" t="s">
        <v>26</v>
      </c>
      <c r="F104" s="315" t="e">
        <f>'Risk Rates'!F50/'Risk Rates'!$M9</f>
        <v>#DIV/0!</v>
      </c>
      <c r="G104" s="315" t="e">
        <f>'Risk Rates'!G50/'Risk Rates'!$M9</f>
        <v>#DIV/0!</v>
      </c>
      <c r="H104" s="315" t="e">
        <f>'Risk Rates'!H50/'Risk Rates'!$M9</f>
        <v>#DIV/0!</v>
      </c>
      <c r="I104" s="145"/>
      <c r="J104" s="145"/>
      <c r="K104" s="145"/>
      <c r="L104" s="145"/>
      <c r="M104" s="145"/>
      <c r="N104" s="145"/>
    </row>
    <row r="105" spans="1:30" ht="14.4">
      <c r="E105" s="182" t="s">
        <v>81</v>
      </c>
      <c r="F105" s="315" t="e">
        <f>'Risk Rates'!F51/'Risk Rates'!$M10</f>
        <v>#DIV/0!</v>
      </c>
      <c r="G105" s="315" t="e">
        <f>'Risk Rates'!G51/'Risk Rates'!$M10</f>
        <v>#DIV/0!</v>
      </c>
      <c r="H105" s="315" t="e">
        <f>'Risk Rates'!H51/'Risk Rates'!$M10</f>
        <v>#DIV/0!</v>
      </c>
      <c r="I105" s="145"/>
      <c r="J105" s="145"/>
      <c r="K105" s="145"/>
      <c r="L105" s="145"/>
      <c r="M105" s="145"/>
      <c r="N105" s="145"/>
    </row>
    <row r="106" spans="1:30" ht="14.4">
      <c r="E106" s="182" t="s">
        <v>44</v>
      </c>
      <c r="F106" s="315" t="e">
        <f>'Risk Rates'!F52/'Risk Rates'!$M11</f>
        <v>#DIV/0!</v>
      </c>
      <c r="G106" s="315" t="e">
        <f>'Risk Rates'!G52/'Risk Rates'!$M11</f>
        <v>#DIV/0!</v>
      </c>
      <c r="H106" s="315" t="e">
        <f>'Risk Rates'!H52/'Risk Rates'!$M11</f>
        <v>#DIV/0!</v>
      </c>
      <c r="I106" s="145"/>
      <c r="J106" s="145"/>
      <c r="K106" s="145"/>
      <c r="L106" s="145"/>
      <c r="M106" s="145"/>
      <c r="N106" s="145"/>
    </row>
    <row r="107" spans="1:30" ht="14.4">
      <c r="E107" s="182" t="s">
        <v>29</v>
      </c>
      <c r="F107" s="315" t="e">
        <f>'Risk Rates'!F53/'Risk Rates'!$M12</f>
        <v>#DIV/0!</v>
      </c>
      <c r="G107" s="315" t="e">
        <f>'Risk Rates'!G53/'Risk Rates'!$M12</f>
        <v>#DIV/0!</v>
      </c>
      <c r="H107" s="315" t="e">
        <f>'Risk Rates'!H53/'Risk Rates'!$M12</f>
        <v>#DIV/0!</v>
      </c>
      <c r="I107" s="145"/>
      <c r="J107" s="145"/>
      <c r="K107" s="145"/>
      <c r="L107" s="145"/>
      <c r="M107" s="145"/>
      <c r="N107" s="145"/>
    </row>
    <row r="108" spans="1:30" ht="28.8">
      <c r="E108" s="146" t="s">
        <v>189</v>
      </c>
      <c r="F108" s="330" t="e">
        <f>'Risk Rates'!F54/'Risk Rates'!$M13</f>
        <v>#DIV/0!</v>
      </c>
      <c r="G108" s="330" t="e">
        <f>'Risk Rates'!G54/'Risk Rates'!$M13</f>
        <v>#DIV/0!</v>
      </c>
      <c r="H108" s="330" t="e">
        <f>'Risk Rates'!H54/'Risk Rates'!$M13</f>
        <v>#DIV/0!</v>
      </c>
      <c r="I108" s="145"/>
      <c r="J108" s="145"/>
      <c r="K108" s="145"/>
      <c r="L108" s="145"/>
      <c r="M108" s="145"/>
      <c r="N108" s="145"/>
    </row>
    <row r="111" spans="1:30" ht="86.4">
      <c r="A111" s="192" t="s">
        <v>172</v>
      </c>
      <c r="B111" s="193" t="s">
        <v>159</v>
      </c>
      <c r="C111" s="193" t="s">
        <v>155</v>
      </c>
      <c r="D111" s="193" t="s">
        <v>169</v>
      </c>
      <c r="E111" s="194" t="s">
        <v>99</v>
      </c>
      <c r="F111" s="336" t="s">
        <v>15</v>
      </c>
      <c r="G111" s="336" t="s">
        <v>16</v>
      </c>
      <c r="H111" s="337" t="s">
        <v>100</v>
      </c>
    </row>
    <row r="112" spans="1:30" ht="14.4">
      <c r="E112" s="182" t="s">
        <v>20</v>
      </c>
      <c r="F112" s="315" t="e">
        <f>'Risk Rates'!F72/'Risk Rates'!$M3</f>
        <v>#DIV/0!</v>
      </c>
      <c r="G112" s="315" t="e">
        <f>'Risk Rates'!G72/'Risk Rates'!$M3</f>
        <v>#DIV/0!</v>
      </c>
      <c r="H112" s="315" t="e">
        <f>'Risk Rates'!H72/'Risk Rates'!$M3</f>
        <v>#DIV/0!</v>
      </c>
      <c r="V112" s="310"/>
      <c r="W112" s="272"/>
      <c r="X112" s="272"/>
      <c r="Y112" s="272"/>
      <c r="Z112" s="272"/>
      <c r="AA112" s="272"/>
      <c r="AB112" s="272"/>
      <c r="AC112" s="273"/>
      <c r="AD112" s="274"/>
    </row>
    <row r="113" spans="1:30" ht="14.4">
      <c r="E113" s="182" t="s">
        <v>80</v>
      </c>
      <c r="F113" s="315" t="e">
        <f>'Risk Rates'!F73/'Risk Rates'!$M4</f>
        <v>#DIV/0!</v>
      </c>
      <c r="G113" s="315" t="e">
        <f>'Risk Rates'!G73/'Risk Rates'!$M4</f>
        <v>#DIV/0!</v>
      </c>
      <c r="H113" s="315" t="e">
        <f>'Risk Rates'!H73/'Risk Rates'!$M4</f>
        <v>#DIV/0!</v>
      </c>
      <c r="V113" s="312"/>
      <c r="W113" s="166"/>
      <c r="X113" s="166"/>
      <c r="Y113" s="166"/>
      <c r="Z113" s="166"/>
      <c r="AA113" s="166"/>
      <c r="AB113" s="166"/>
      <c r="AC113" s="166"/>
      <c r="AD113" s="166"/>
    </row>
    <row r="114" spans="1:30" ht="14.4">
      <c r="E114" s="182" t="s">
        <v>22</v>
      </c>
      <c r="F114" s="315" t="e">
        <f>'Risk Rates'!F74/'Risk Rates'!$M5</f>
        <v>#DIV/0!</v>
      </c>
      <c r="G114" s="315" t="e">
        <f>'Risk Rates'!G74/'Risk Rates'!$M5</f>
        <v>#DIV/0!</v>
      </c>
      <c r="H114" s="315" t="e">
        <f>'Risk Rates'!H74/'Risk Rates'!$M5</f>
        <v>#DIV/0!</v>
      </c>
      <c r="V114" s="312"/>
      <c r="W114" s="166"/>
      <c r="X114" s="166"/>
      <c r="Y114" s="166"/>
      <c r="Z114" s="166"/>
      <c r="AA114" s="166"/>
      <c r="AB114" s="166"/>
      <c r="AC114" s="166"/>
      <c r="AD114" s="166"/>
    </row>
    <row r="115" spans="1:30" ht="14.4">
      <c r="E115" s="182" t="s">
        <v>23</v>
      </c>
      <c r="F115" s="315" t="e">
        <f>'Risk Rates'!F75/'Risk Rates'!$M6</f>
        <v>#DIV/0!</v>
      </c>
      <c r="G115" s="315" t="e">
        <f>'Risk Rates'!G75/'Risk Rates'!$M6</f>
        <v>#DIV/0!</v>
      </c>
      <c r="H115" s="315" t="e">
        <f>'Risk Rates'!H75/'Risk Rates'!$M6</f>
        <v>#DIV/0!</v>
      </c>
      <c r="V115" s="312"/>
      <c r="W115" s="166"/>
      <c r="X115" s="166"/>
      <c r="Y115" s="166"/>
      <c r="Z115" s="166"/>
      <c r="AA115" s="166"/>
      <c r="AB115" s="166"/>
      <c r="AC115" s="166"/>
      <c r="AD115" s="166"/>
    </row>
    <row r="116" spans="1:30" ht="14.4">
      <c r="E116" s="182" t="s">
        <v>24</v>
      </c>
      <c r="F116" s="315" t="e">
        <f>'Risk Rates'!F76/'Risk Rates'!$M7</f>
        <v>#DIV/0!</v>
      </c>
      <c r="G116" s="315" t="e">
        <f>'Risk Rates'!G76/'Risk Rates'!$M7</f>
        <v>#DIV/0!</v>
      </c>
      <c r="H116" s="315" t="e">
        <f>'Risk Rates'!H76/'Risk Rates'!$M7</f>
        <v>#DIV/0!</v>
      </c>
    </row>
    <row r="117" spans="1:30" ht="14.4">
      <c r="E117" s="182" t="s">
        <v>25</v>
      </c>
      <c r="F117" s="315" t="e">
        <f>'Risk Rates'!F77/'Risk Rates'!$M8</f>
        <v>#DIV/0!</v>
      </c>
      <c r="G117" s="315" t="e">
        <f>'Risk Rates'!G77/'Risk Rates'!$M8</f>
        <v>#DIV/0!</v>
      </c>
      <c r="H117" s="315" t="e">
        <f>'Risk Rates'!H77/'Risk Rates'!$M8</f>
        <v>#DIV/0!</v>
      </c>
    </row>
    <row r="118" spans="1:30" ht="14.4">
      <c r="E118" s="182" t="s">
        <v>26</v>
      </c>
      <c r="F118" s="315" t="e">
        <f>'Risk Rates'!F78/'Risk Rates'!$M9</f>
        <v>#DIV/0!</v>
      </c>
      <c r="G118" s="315" t="e">
        <f>'Risk Rates'!G78/'Risk Rates'!$M9</f>
        <v>#DIV/0!</v>
      </c>
      <c r="H118" s="315" t="e">
        <f>'Risk Rates'!H78/'Risk Rates'!$M9</f>
        <v>#DIV/0!</v>
      </c>
    </row>
    <row r="119" spans="1:30" ht="14.4">
      <c r="E119" s="182" t="s">
        <v>81</v>
      </c>
      <c r="F119" s="315" t="e">
        <f>'Risk Rates'!F79/'Risk Rates'!$M10</f>
        <v>#DIV/0!</v>
      </c>
      <c r="G119" s="315" t="e">
        <f>'Risk Rates'!G79/'Risk Rates'!$M10</f>
        <v>#DIV/0!</v>
      </c>
      <c r="H119" s="315" t="e">
        <f>'Risk Rates'!H79/'Risk Rates'!$M10</f>
        <v>#DIV/0!</v>
      </c>
    </row>
    <row r="120" spans="1:30" ht="14.4">
      <c r="E120" s="182" t="s">
        <v>44</v>
      </c>
      <c r="F120" s="315" t="e">
        <f>'Risk Rates'!F80/'Risk Rates'!$M11</f>
        <v>#DIV/0!</v>
      </c>
      <c r="G120" s="315" t="e">
        <f>'Risk Rates'!G80/'Risk Rates'!$M11</f>
        <v>#DIV/0!</v>
      </c>
      <c r="H120" s="315" t="e">
        <f>'Risk Rates'!H80/'Risk Rates'!$M11</f>
        <v>#DIV/0!</v>
      </c>
    </row>
    <row r="121" spans="1:30" ht="14.4">
      <c r="E121" s="182" t="s">
        <v>29</v>
      </c>
      <c r="F121" s="315" t="e">
        <f>'Risk Rates'!F81/'Risk Rates'!$M12</f>
        <v>#DIV/0!</v>
      </c>
      <c r="G121" s="315" t="e">
        <f>'Risk Rates'!G81/'Risk Rates'!$M12</f>
        <v>#DIV/0!</v>
      </c>
      <c r="H121" s="315" t="e">
        <f>'Risk Rates'!H81/'Risk Rates'!$M12</f>
        <v>#DIV/0!</v>
      </c>
    </row>
    <row r="122" spans="1:30" ht="28.8">
      <c r="E122" s="146" t="s">
        <v>189</v>
      </c>
      <c r="F122" s="330" t="e">
        <f>'Risk Rates'!F82/'Risk Rates'!$M13</f>
        <v>#DIV/0!</v>
      </c>
      <c r="G122" s="330" t="e">
        <f>'Risk Rates'!G82/'Risk Rates'!$M13</f>
        <v>#DIV/0!</v>
      </c>
      <c r="H122" s="330" t="e">
        <f>'Risk Rates'!H82/'Risk Rates'!$M13</f>
        <v>#DIV/0!</v>
      </c>
    </row>
    <row r="125" spans="1:30" ht="86.4">
      <c r="A125" s="192" t="s">
        <v>176</v>
      </c>
      <c r="B125" s="193" t="s">
        <v>159</v>
      </c>
      <c r="C125" s="193" t="s">
        <v>155</v>
      </c>
      <c r="D125" s="193" t="s">
        <v>169</v>
      </c>
      <c r="E125" s="194" t="s">
        <v>99</v>
      </c>
      <c r="F125" s="336" t="s">
        <v>85</v>
      </c>
      <c r="G125" s="336" t="s">
        <v>86</v>
      </c>
      <c r="H125" s="337" t="s">
        <v>181</v>
      </c>
    </row>
    <row r="126" spans="1:30" ht="14.4">
      <c r="A126" s="163"/>
      <c r="B126" s="163"/>
      <c r="C126" s="163"/>
      <c r="D126" s="163"/>
      <c r="E126" s="182" t="s">
        <v>20</v>
      </c>
      <c r="F126" s="315" t="e">
        <f>'Risk Rates'!F58/'Risk Rates'!$F87</f>
        <v>#DIV/0!</v>
      </c>
      <c r="G126" s="315" t="e">
        <f>'Risk Rates'!G58/'Risk Rates'!$F87</f>
        <v>#DIV/0!</v>
      </c>
      <c r="H126" s="315" t="e">
        <f>'Risk Rates'!H58/'Risk Rates'!$F87</f>
        <v>#DIV/0!</v>
      </c>
    </row>
    <row r="127" spans="1:30" ht="14.4">
      <c r="A127" s="163"/>
      <c r="B127" s="163"/>
      <c r="C127" s="163"/>
      <c r="D127" s="163"/>
      <c r="E127" s="182" t="s">
        <v>80</v>
      </c>
      <c r="F127" s="315" t="e">
        <f>'Risk Rates'!F59/'Risk Rates'!$F88</f>
        <v>#DIV/0!</v>
      </c>
      <c r="G127" s="315" t="e">
        <f>'Risk Rates'!G59/'Risk Rates'!$F88</f>
        <v>#DIV/0!</v>
      </c>
      <c r="H127" s="315" t="e">
        <f>'Risk Rates'!H59/'Risk Rates'!$F88</f>
        <v>#DIV/0!</v>
      </c>
    </row>
    <row r="128" spans="1:30" ht="14.4">
      <c r="A128" s="163"/>
      <c r="B128" s="163"/>
      <c r="C128" s="163"/>
      <c r="D128" s="163"/>
      <c r="E128" s="182" t="s">
        <v>22</v>
      </c>
      <c r="F128" s="315" t="e">
        <f>'Risk Rates'!F60/'Risk Rates'!$F89</f>
        <v>#DIV/0!</v>
      </c>
      <c r="G128" s="315" t="e">
        <f>'Risk Rates'!G60/'Risk Rates'!$F89</f>
        <v>#DIV/0!</v>
      </c>
      <c r="H128" s="315" t="e">
        <f>'Risk Rates'!H60/'Risk Rates'!$F89</f>
        <v>#DIV/0!</v>
      </c>
    </row>
    <row r="129" spans="1:14" ht="14.4">
      <c r="A129" s="163"/>
      <c r="B129" s="163"/>
      <c r="C129" s="163"/>
      <c r="D129" s="163"/>
      <c r="E129" s="182" t="s">
        <v>23</v>
      </c>
      <c r="F129" s="315" t="e">
        <f>'Risk Rates'!F61/'Risk Rates'!$F90</f>
        <v>#DIV/0!</v>
      </c>
      <c r="G129" s="315" t="e">
        <f>'Risk Rates'!G61/'Risk Rates'!$F90</f>
        <v>#DIV/0!</v>
      </c>
      <c r="H129" s="315" t="e">
        <f>'Risk Rates'!H61/'Risk Rates'!$F90</f>
        <v>#DIV/0!</v>
      </c>
    </row>
    <row r="130" spans="1:14" ht="14.4">
      <c r="A130" s="163"/>
      <c r="B130" s="163"/>
      <c r="C130" s="163"/>
      <c r="D130" s="163"/>
      <c r="E130" s="182" t="s">
        <v>24</v>
      </c>
      <c r="F130" s="315" t="e">
        <f>'Risk Rates'!F62/'Risk Rates'!$F91</f>
        <v>#DIV/0!</v>
      </c>
      <c r="G130" s="315" t="e">
        <f>'Risk Rates'!G62/'Risk Rates'!$F91</f>
        <v>#DIV/0!</v>
      </c>
      <c r="H130" s="315" t="e">
        <f>'Risk Rates'!H62/'Risk Rates'!$F91</f>
        <v>#DIV/0!</v>
      </c>
    </row>
    <row r="131" spans="1:14" ht="14.4">
      <c r="A131" s="163"/>
      <c r="B131" s="163"/>
      <c r="C131" s="163"/>
      <c r="D131" s="163"/>
      <c r="E131" s="182" t="s">
        <v>25</v>
      </c>
      <c r="F131" s="315" t="e">
        <f>'Risk Rates'!F63/'Risk Rates'!$F92</f>
        <v>#DIV/0!</v>
      </c>
      <c r="G131" s="315" t="e">
        <f>'Risk Rates'!G63/'Risk Rates'!$F92</f>
        <v>#DIV/0!</v>
      </c>
      <c r="H131" s="315" t="e">
        <f>'Risk Rates'!H63/'Risk Rates'!$F92</f>
        <v>#DIV/0!</v>
      </c>
    </row>
    <row r="132" spans="1:14" ht="14.4">
      <c r="A132" s="163"/>
      <c r="B132" s="163"/>
      <c r="C132" s="163"/>
      <c r="D132" s="163"/>
      <c r="E132" s="182" t="s">
        <v>26</v>
      </c>
      <c r="F132" s="315" t="e">
        <f>'Risk Rates'!F64/'Risk Rates'!$F93</f>
        <v>#DIV/0!</v>
      </c>
      <c r="G132" s="315" t="e">
        <f>'Risk Rates'!G64/'Risk Rates'!$F93</f>
        <v>#DIV/0!</v>
      </c>
      <c r="H132" s="315" t="e">
        <f>'Risk Rates'!H64/'Risk Rates'!$F93</f>
        <v>#DIV/0!</v>
      </c>
    </row>
    <row r="133" spans="1:14" ht="14.4">
      <c r="A133" s="163"/>
      <c r="B133" s="163"/>
      <c r="C133" s="163"/>
      <c r="D133" s="163"/>
      <c r="E133" s="182" t="s">
        <v>81</v>
      </c>
      <c r="F133" s="315" t="e">
        <f>'Risk Rates'!F65/'Risk Rates'!$F94</f>
        <v>#DIV/0!</v>
      </c>
      <c r="G133" s="315" t="e">
        <f>'Risk Rates'!G65/'Risk Rates'!$F94</f>
        <v>#DIV/0!</v>
      </c>
      <c r="H133" s="315" t="e">
        <f>'Risk Rates'!H65/'Risk Rates'!$F94</f>
        <v>#DIV/0!</v>
      </c>
    </row>
    <row r="134" spans="1:14" ht="14.4">
      <c r="A134" s="163"/>
      <c r="B134" s="163"/>
      <c r="C134" s="163"/>
      <c r="D134" s="163"/>
      <c r="E134" s="182" t="s">
        <v>44</v>
      </c>
      <c r="F134" s="315" t="e">
        <f>'Risk Rates'!F66/'Risk Rates'!$F95</f>
        <v>#DIV/0!</v>
      </c>
      <c r="G134" s="315" t="e">
        <f>'Risk Rates'!G66/'Risk Rates'!$F95</f>
        <v>#DIV/0!</v>
      </c>
      <c r="H134" s="315" t="e">
        <f>'Risk Rates'!H66/'Risk Rates'!$F95</f>
        <v>#DIV/0!</v>
      </c>
    </row>
    <row r="135" spans="1:14" ht="14.4">
      <c r="A135" s="163"/>
      <c r="B135" s="163"/>
      <c r="C135" s="163"/>
      <c r="D135" s="163"/>
      <c r="E135" s="182" t="s">
        <v>29</v>
      </c>
      <c r="F135" s="315" t="e">
        <f>'Risk Rates'!F67/'Risk Rates'!$F96</f>
        <v>#DIV/0!</v>
      </c>
      <c r="G135" s="315" t="e">
        <f>'Risk Rates'!G67/'Risk Rates'!$F96</f>
        <v>#DIV/0!</v>
      </c>
      <c r="H135" s="315" t="e">
        <f>'Risk Rates'!H67/'Risk Rates'!$F96</f>
        <v>#DIV/0!</v>
      </c>
    </row>
    <row r="136" spans="1:14" ht="28.8">
      <c r="E136" s="146" t="s">
        <v>189</v>
      </c>
      <c r="F136" s="330" t="e">
        <f>'Risk Rates'!F68/'Risk Rates'!$F97</f>
        <v>#DIV/0!</v>
      </c>
      <c r="G136" s="330" t="e">
        <f>'Risk Rates'!G68/'Risk Rates'!$F97</f>
        <v>#DIV/0!</v>
      </c>
      <c r="H136" s="330" t="e">
        <f>'Risk Rates'!H68/'Risk Rates'!$F97</f>
        <v>#DIV/0!</v>
      </c>
    </row>
    <row r="140" spans="1:14" ht="86.4">
      <c r="A140" s="192" t="s">
        <v>173</v>
      </c>
      <c r="B140" s="193" t="s">
        <v>159</v>
      </c>
      <c r="C140" s="193" t="s">
        <v>155</v>
      </c>
      <c r="D140" s="193" t="s">
        <v>169</v>
      </c>
      <c r="E140" s="194" t="s">
        <v>99</v>
      </c>
      <c r="F140" s="336" t="s">
        <v>85</v>
      </c>
      <c r="G140" s="336" t="s">
        <v>86</v>
      </c>
      <c r="H140" s="337" t="s">
        <v>181</v>
      </c>
      <c r="I140" s="145"/>
      <c r="J140" s="145"/>
      <c r="K140" s="145"/>
      <c r="L140" s="145"/>
      <c r="M140" s="145"/>
      <c r="N140" s="145"/>
    </row>
    <row r="141" spans="1:14" ht="14.4">
      <c r="E141" s="182" t="s">
        <v>20</v>
      </c>
      <c r="F141" s="315" t="e">
        <f>'Risk Rates'!F58/'Risk Rates'!$F101</f>
        <v>#DIV/0!</v>
      </c>
      <c r="G141" s="315" t="e">
        <f>'Risk Rates'!G58/'Risk Rates'!$F101</f>
        <v>#DIV/0!</v>
      </c>
      <c r="H141" s="315" t="e">
        <f>'Risk Rates'!H58/'Risk Rates'!$F101</f>
        <v>#DIV/0!</v>
      </c>
      <c r="I141" s="145"/>
      <c r="J141" s="145"/>
      <c r="K141" s="145"/>
      <c r="L141" s="145"/>
      <c r="M141" s="145"/>
      <c r="N141" s="145"/>
    </row>
    <row r="142" spans="1:14" ht="14.4">
      <c r="E142" s="182" t="s">
        <v>80</v>
      </c>
      <c r="F142" s="315" t="e">
        <f>'Risk Rates'!F59/'Risk Rates'!$F102</f>
        <v>#DIV/0!</v>
      </c>
      <c r="G142" s="315" t="e">
        <f>'Risk Rates'!G59/'Risk Rates'!$F102</f>
        <v>#DIV/0!</v>
      </c>
      <c r="H142" s="315" t="e">
        <f>'Risk Rates'!H59/'Risk Rates'!$F102</f>
        <v>#DIV/0!</v>
      </c>
      <c r="I142" s="145"/>
      <c r="J142" s="145"/>
      <c r="K142" s="145"/>
      <c r="L142" s="145"/>
      <c r="M142" s="145"/>
      <c r="N142" s="145"/>
    </row>
    <row r="143" spans="1:14" ht="14.4">
      <c r="E143" s="182" t="s">
        <v>22</v>
      </c>
      <c r="F143" s="315" t="e">
        <f>'Risk Rates'!F60/'Risk Rates'!$F103</f>
        <v>#DIV/0!</v>
      </c>
      <c r="G143" s="315" t="e">
        <f>'Risk Rates'!G60/'Risk Rates'!$F103</f>
        <v>#DIV/0!</v>
      </c>
      <c r="H143" s="315" t="e">
        <f>'Risk Rates'!H60/'Risk Rates'!$F103</f>
        <v>#DIV/0!</v>
      </c>
      <c r="I143" s="145"/>
      <c r="J143" s="145"/>
      <c r="K143" s="145"/>
      <c r="L143" s="145"/>
      <c r="M143" s="145"/>
      <c r="N143" s="145"/>
    </row>
    <row r="144" spans="1:14" ht="14.4">
      <c r="E144" s="182" t="s">
        <v>23</v>
      </c>
      <c r="F144" s="315" t="e">
        <f>'Risk Rates'!F61/'Risk Rates'!$F104</f>
        <v>#DIV/0!</v>
      </c>
      <c r="G144" s="315" t="e">
        <f>'Risk Rates'!G61/'Risk Rates'!$F104</f>
        <v>#DIV/0!</v>
      </c>
      <c r="H144" s="315" t="e">
        <f>'Risk Rates'!H61/'Risk Rates'!$F104</f>
        <v>#DIV/0!</v>
      </c>
      <c r="I144" s="145"/>
      <c r="J144" s="145"/>
      <c r="K144" s="145"/>
      <c r="L144" s="145"/>
      <c r="M144" s="145"/>
      <c r="N144" s="145"/>
    </row>
    <row r="145" spans="1:14" ht="14.4">
      <c r="E145" s="182" t="s">
        <v>24</v>
      </c>
      <c r="F145" s="315" t="e">
        <f>'Risk Rates'!F62/'Risk Rates'!$F105</f>
        <v>#DIV/0!</v>
      </c>
      <c r="G145" s="315" t="e">
        <f>'Risk Rates'!G62/'Risk Rates'!$F105</f>
        <v>#DIV/0!</v>
      </c>
      <c r="H145" s="315" t="e">
        <f>'Risk Rates'!H62/'Risk Rates'!$F105</f>
        <v>#DIV/0!</v>
      </c>
      <c r="I145" s="145"/>
      <c r="J145" s="145"/>
      <c r="K145" s="145"/>
      <c r="L145" s="145"/>
      <c r="M145" s="145"/>
      <c r="N145" s="145"/>
    </row>
    <row r="146" spans="1:14" ht="14.4">
      <c r="E146" s="182" t="s">
        <v>25</v>
      </c>
      <c r="F146" s="315" t="e">
        <f>'Risk Rates'!F63/'Risk Rates'!$F106</f>
        <v>#DIV/0!</v>
      </c>
      <c r="G146" s="315" t="e">
        <f>'Risk Rates'!G63/'Risk Rates'!$F106</f>
        <v>#DIV/0!</v>
      </c>
      <c r="H146" s="315" t="e">
        <f>'Risk Rates'!H63/'Risk Rates'!$F106</f>
        <v>#DIV/0!</v>
      </c>
      <c r="I146" s="145"/>
      <c r="J146" s="145"/>
      <c r="K146" s="145"/>
      <c r="L146" s="145"/>
      <c r="M146" s="145"/>
      <c r="N146" s="145"/>
    </row>
    <row r="147" spans="1:14" ht="14.4">
      <c r="E147" s="182" t="s">
        <v>26</v>
      </c>
      <c r="F147" s="315" t="e">
        <f>'Risk Rates'!F64/'Risk Rates'!$F107</f>
        <v>#DIV/0!</v>
      </c>
      <c r="G147" s="315" t="e">
        <f>'Risk Rates'!G64/'Risk Rates'!$F107</f>
        <v>#DIV/0!</v>
      </c>
      <c r="H147" s="315" t="e">
        <f>'Risk Rates'!H64/'Risk Rates'!$F107</f>
        <v>#DIV/0!</v>
      </c>
      <c r="I147" s="145"/>
      <c r="J147" s="145"/>
      <c r="K147" s="145"/>
      <c r="L147" s="145"/>
      <c r="M147" s="145"/>
      <c r="N147" s="145"/>
    </row>
    <row r="148" spans="1:14" ht="14.4">
      <c r="E148" s="182" t="s">
        <v>81</v>
      </c>
      <c r="F148" s="315" t="e">
        <f>'Risk Rates'!F65/'Risk Rates'!$F108</f>
        <v>#DIV/0!</v>
      </c>
      <c r="G148" s="315" t="e">
        <f>'Risk Rates'!G65/'Risk Rates'!$F108</f>
        <v>#DIV/0!</v>
      </c>
      <c r="H148" s="315" t="e">
        <f>'Risk Rates'!H65/'Risk Rates'!$F108</f>
        <v>#DIV/0!</v>
      </c>
      <c r="I148" s="145"/>
      <c r="J148" s="145"/>
      <c r="K148" s="145"/>
      <c r="L148" s="145"/>
      <c r="M148" s="145"/>
      <c r="N148" s="145"/>
    </row>
    <row r="149" spans="1:14" ht="14.4">
      <c r="E149" s="182" t="s">
        <v>44</v>
      </c>
      <c r="F149" s="315" t="e">
        <f>'Risk Rates'!F66/'Risk Rates'!$F109</f>
        <v>#DIV/0!</v>
      </c>
      <c r="G149" s="315" t="e">
        <f>'Risk Rates'!G66/'Risk Rates'!$F109</f>
        <v>#DIV/0!</v>
      </c>
      <c r="H149" s="315" t="e">
        <f>'Risk Rates'!H66/'Risk Rates'!$F109</f>
        <v>#DIV/0!</v>
      </c>
      <c r="I149" s="145"/>
      <c r="J149" s="145"/>
      <c r="K149" s="145"/>
      <c r="L149" s="145"/>
      <c r="M149" s="145"/>
      <c r="N149" s="145"/>
    </row>
    <row r="150" spans="1:14" ht="14.4">
      <c r="E150" s="182" t="s">
        <v>29</v>
      </c>
      <c r="F150" s="315" t="e">
        <f>'Risk Rates'!F67/'Risk Rates'!$F110</f>
        <v>#DIV/0!</v>
      </c>
      <c r="G150" s="315" t="e">
        <f>'Risk Rates'!G67/'Risk Rates'!$F110</f>
        <v>#DIV/0!</v>
      </c>
      <c r="H150" s="315" t="e">
        <f>'Risk Rates'!H67/'Risk Rates'!$F110</f>
        <v>#DIV/0!</v>
      </c>
      <c r="I150" s="145"/>
      <c r="J150" s="145"/>
      <c r="K150" s="145"/>
      <c r="L150" s="145"/>
      <c r="M150" s="145"/>
      <c r="N150" s="145"/>
    </row>
    <row r="151" spans="1:14" ht="28.8">
      <c r="E151" s="146" t="s">
        <v>189</v>
      </c>
      <c r="F151" s="330" t="e">
        <f>'Risk Rates'!F68/'Risk Rates'!$F111</f>
        <v>#DIV/0!</v>
      </c>
      <c r="G151" s="330" t="e">
        <f>'Risk Rates'!G68/'Risk Rates'!$F111</f>
        <v>#DIV/0!</v>
      </c>
      <c r="H151" s="330" t="e">
        <f>'Risk Rates'!H68/'Risk Rates'!$F111</f>
        <v>#DIV/0!</v>
      </c>
      <c r="I151" s="145"/>
      <c r="J151" s="145"/>
      <c r="K151" s="145"/>
      <c r="L151" s="145"/>
      <c r="M151" s="145"/>
      <c r="N151" s="145"/>
    </row>
    <row r="154" spans="1:14" ht="86.4">
      <c r="A154" s="192" t="s">
        <v>174</v>
      </c>
      <c r="B154" s="193" t="s">
        <v>159</v>
      </c>
      <c r="C154" s="193" t="s">
        <v>155</v>
      </c>
      <c r="D154" s="193" t="s">
        <v>169</v>
      </c>
      <c r="E154" s="194" t="s">
        <v>99</v>
      </c>
      <c r="F154" s="336" t="s">
        <v>85</v>
      </c>
      <c r="G154" s="336" t="s">
        <v>86</v>
      </c>
      <c r="H154" s="337" t="s">
        <v>181</v>
      </c>
    </row>
    <row r="155" spans="1:14" ht="14.4">
      <c r="E155" s="182" t="s">
        <v>20</v>
      </c>
      <c r="F155" s="315" t="e">
        <f>'Risk Rates'!F72/'Risk Rates'!$F115</f>
        <v>#DIV/0!</v>
      </c>
      <c r="G155" s="315" t="e">
        <f>'Risk Rates'!G72/'Risk Rates'!$F115</f>
        <v>#DIV/0!</v>
      </c>
      <c r="H155" s="315" t="e">
        <f>'Risk Rates'!H72/'Risk Rates'!$F115</f>
        <v>#DIV/0!</v>
      </c>
    </row>
    <row r="156" spans="1:14" ht="14.4">
      <c r="E156" s="182" t="s">
        <v>80</v>
      </c>
      <c r="F156" s="315" t="e">
        <f>'Risk Rates'!F73/'Risk Rates'!$F116</f>
        <v>#DIV/0!</v>
      </c>
      <c r="G156" s="315" t="e">
        <f>'Risk Rates'!G73/'Risk Rates'!$F116</f>
        <v>#DIV/0!</v>
      </c>
      <c r="H156" s="315" t="e">
        <f>'Risk Rates'!H73/'Risk Rates'!$F116</f>
        <v>#DIV/0!</v>
      </c>
    </row>
    <row r="157" spans="1:14" ht="14.4">
      <c r="E157" s="182" t="s">
        <v>22</v>
      </c>
      <c r="F157" s="315" t="e">
        <f>'Risk Rates'!F74/'Risk Rates'!$F117</f>
        <v>#DIV/0!</v>
      </c>
      <c r="G157" s="315" t="e">
        <f>'Risk Rates'!G74/'Risk Rates'!$F117</f>
        <v>#DIV/0!</v>
      </c>
      <c r="H157" s="315" t="e">
        <f>'Risk Rates'!H74/'Risk Rates'!$F117</f>
        <v>#DIV/0!</v>
      </c>
    </row>
    <row r="158" spans="1:14" ht="14.4">
      <c r="E158" s="182" t="s">
        <v>23</v>
      </c>
      <c r="F158" s="315" t="e">
        <f>'Risk Rates'!F75/'Risk Rates'!$F118</f>
        <v>#DIV/0!</v>
      </c>
      <c r="G158" s="315" t="e">
        <f>'Risk Rates'!G75/'Risk Rates'!$F118</f>
        <v>#DIV/0!</v>
      </c>
      <c r="H158" s="315" t="e">
        <f>'Risk Rates'!H75/'Risk Rates'!$F118</f>
        <v>#DIV/0!</v>
      </c>
    </row>
    <row r="159" spans="1:14" ht="14.4">
      <c r="E159" s="182" t="s">
        <v>24</v>
      </c>
      <c r="F159" s="315" t="e">
        <f>'Risk Rates'!F76/'Risk Rates'!$F119</f>
        <v>#DIV/0!</v>
      </c>
      <c r="G159" s="315" t="e">
        <f>'Risk Rates'!G76/'Risk Rates'!$F119</f>
        <v>#DIV/0!</v>
      </c>
      <c r="H159" s="315" t="e">
        <f>'Risk Rates'!H76/'Risk Rates'!$F119</f>
        <v>#DIV/0!</v>
      </c>
    </row>
    <row r="160" spans="1:14" ht="14.4">
      <c r="E160" s="182" t="s">
        <v>25</v>
      </c>
      <c r="F160" s="315" t="e">
        <f>'Risk Rates'!F77/'Risk Rates'!$F120</f>
        <v>#DIV/0!</v>
      </c>
      <c r="G160" s="315" t="e">
        <f>'Risk Rates'!G77/'Risk Rates'!$F120</f>
        <v>#DIV/0!</v>
      </c>
      <c r="H160" s="315" t="e">
        <f>'Risk Rates'!H77/'Risk Rates'!$F120</f>
        <v>#DIV/0!</v>
      </c>
    </row>
    <row r="161" spans="1:29" ht="14.4">
      <c r="E161" s="182" t="s">
        <v>26</v>
      </c>
      <c r="F161" s="315" t="e">
        <f>'Risk Rates'!F78/'Risk Rates'!$F121</f>
        <v>#DIV/0!</v>
      </c>
      <c r="G161" s="315" t="e">
        <f>'Risk Rates'!G78/'Risk Rates'!$F121</f>
        <v>#DIV/0!</v>
      </c>
      <c r="H161" s="315" t="e">
        <f>'Risk Rates'!H78/'Risk Rates'!$F121</f>
        <v>#DIV/0!</v>
      </c>
    </row>
    <row r="162" spans="1:29" ht="14.4">
      <c r="E162" s="182" t="s">
        <v>81</v>
      </c>
      <c r="F162" s="315" t="e">
        <f>'Risk Rates'!F79/'Risk Rates'!$F122</f>
        <v>#DIV/0!</v>
      </c>
      <c r="G162" s="315" t="e">
        <f>'Risk Rates'!G79/'Risk Rates'!$F122</f>
        <v>#DIV/0!</v>
      </c>
      <c r="H162" s="315" t="e">
        <f>'Risk Rates'!H79/'Risk Rates'!$F122</f>
        <v>#DIV/0!</v>
      </c>
    </row>
    <row r="163" spans="1:29" ht="14.4">
      <c r="E163" s="182" t="s">
        <v>44</v>
      </c>
      <c r="F163" s="315" t="e">
        <f>'Risk Rates'!F80/'Risk Rates'!$F123</f>
        <v>#DIV/0!</v>
      </c>
      <c r="G163" s="315" t="e">
        <f>'Risk Rates'!G80/'Risk Rates'!$F123</f>
        <v>#DIV/0!</v>
      </c>
      <c r="H163" s="315" t="e">
        <f>'Risk Rates'!H80/'Risk Rates'!$F123</f>
        <v>#DIV/0!</v>
      </c>
    </row>
    <row r="164" spans="1:29" ht="14.4">
      <c r="E164" s="182" t="s">
        <v>29</v>
      </c>
      <c r="F164" s="315" t="e">
        <f>'Risk Rates'!F81/'Risk Rates'!$F124</f>
        <v>#DIV/0!</v>
      </c>
      <c r="G164" s="315" t="e">
        <f>'Risk Rates'!G81/'Risk Rates'!$F124</f>
        <v>#DIV/0!</v>
      </c>
      <c r="H164" s="315" t="e">
        <f>'Risk Rates'!H81/'Risk Rates'!$F124</f>
        <v>#DIV/0!</v>
      </c>
    </row>
    <row r="165" spans="1:29" ht="42.6" customHeight="1">
      <c r="E165" s="146" t="s">
        <v>189</v>
      </c>
      <c r="F165" s="330" t="e">
        <f>'Risk Rates'!F82/'Risk Rates'!$F125</f>
        <v>#DIV/0!</v>
      </c>
      <c r="G165" s="330" t="e">
        <f>'Risk Rates'!G82/'Risk Rates'!$F125</f>
        <v>#DIV/0!</v>
      </c>
      <c r="H165" s="330" t="e">
        <f>'Risk Rates'!H82/'Risk Rates'!$F125</f>
        <v>#DIV/0!</v>
      </c>
    </row>
    <row r="171" spans="1:29" ht="66">
      <c r="A171" s="265" t="s">
        <v>177</v>
      </c>
      <c r="C171" s="380" t="s">
        <v>15</v>
      </c>
      <c r="D171" s="380" t="s">
        <v>146</v>
      </c>
      <c r="F171" s="380" t="s">
        <v>16</v>
      </c>
      <c r="G171" s="380" t="s">
        <v>148</v>
      </c>
      <c r="I171" s="380" t="s">
        <v>149</v>
      </c>
      <c r="J171" s="380" t="s">
        <v>150</v>
      </c>
      <c r="V171" s="380" t="s">
        <v>15</v>
      </c>
      <c r="W171" s="380" t="s">
        <v>146</v>
      </c>
      <c r="X171" s="265"/>
      <c r="Y171" s="380" t="s">
        <v>16</v>
      </c>
      <c r="Z171" s="380" t="s">
        <v>86</v>
      </c>
      <c r="AA171" s="265"/>
      <c r="AB171" s="380" t="s">
        <v>149</v>
      </c>
      <c r="AC171" s="380" t="s">
        <v>181</v>
      </c>
    </row>
    <row r="172" spans="1:29" ht="14.4">
      <c r="B172" s="146" t="s">
        <v>20</v>
      </c>
      <c r="C172" s="340" t="e">
        <f>F83</f>
        <v>#DIV/0!</v>
      </c>
      <c r="D172" s="340" t="e">
        <f>F126</f>
        <v>#DIV/0!</v>
      </c>
      <c r="E172" s="341"/>
      <c r="F172" s="340" t="e">
        <f>G83</f>
        <v>#DIV/0!</v>
      </c>
      <c r="G172" s="340" t="e">
        <f>G141</f>
        <v>#DIV/0!</v>
      </c>
      <c r="H172" s="341"/>
      <c r="I172" s="340" t="e">
        <f>H112</f>
        <v>#DIV/0!</v>
      </c>
      <c r="J172" s="340" t="e">
        <f>H155</f>
        <v>#DIV/0!</v>
      </c>
      <c r="U172" s="312" t="s">
        <v>188</v>
      </c>
      <c r="V172" s="313" t="e">
        <f>C182</f>
        <v>#DIV/0!</v>
      </c>
      <c r="W172" s="313" t="e">
        <f>D182</f>
        <v>#DIV/0!</v>
      </c>
      <c r="X172" s="313"/>
      <c r="Y172" s="313" t="e">
        <f>F182</f>
        <v>#DIV/0!</v>
      </c>
      <c r="Z172" s="313" t="e">
        <f>G182</f>
        <v>#DIV/0!</v>
      </c>
      <c r="AA172" s="313"/>
      <c r="AB172" s="313" t="e">
        <f>I182</f>
        <v>#DIV/0!</v>
      </c>
      <c r="AC172" s="313" t="e">
        <f>J182</f>
        <v>#DIV/0!</v>
      </c>
    </row>
    <row r="173" spans="1:29" ht="14.4">
      <c r="B173" s="146" t="s">
        <v>80</v>
      </c>
      <c r="C173" s="340" t="e">
        <f t="shared" ref="C173:C180" si="6">F84</f>
        <v>#DIV/0!</v>
      </c>
      <c r="D173" s="340" t="e">
        <f t="shared" ref="D173:D181" si="7">F127</f>
        <v>#DIV/0!</v>
      </c>
      <c r="E173" s="341"/>
      <c r="F173" s="340" t="e">
        <f t="shared" ref="F173:F181" si="8">G84</f>
        <v>#DIV/0!</v>
      </c>
      <c r="G173" s="340" t="e">
        <f t="shared" ref="G173:G182" si="9">G142</f>
        <v>#DIV/0!</v>
      </c>
      <c r="H173" s="341"/>
      <c r="I173" s="340" t="e">
        <f t="shared" ref="I173:I181" si="10">H113</f>
        <v>#DIV/0!</v>
      </c>
      <c r="J173" s="340" t="e">
        <f t="shared" ref="J173:J181" si="11">H156</f>
        <v>#DIV/0!</v>
      </c>
      <c r="U173" s="312" t="s">
        <v>97</v>
      </c>
      <c r="V173" s="313" t="e">
        <f>C201</f>
        <v>#DIV/0!</v>
      </c>
      <c r="W173" s="313" t="e">
        <f t="shared" ref="W173:AC173" si="12">D201</f>
        <v>#DIV/0!</v>
      </c>
      <c r="X173" s="313"/>
      <c r="Y173" s="313" t="e">
        <f t="shared" si="12"/>
        <v>#DIV/0!</v>
      </c>
      <c r="Z173" s="313">
        <f t="shared" si="12"/>
        <v>0</v>
      </c>
      <c r="AA173" s="313"/>
      <c r="AB173" s="313" t="e">
        <f t="shared" si="12"/>
        <v>#DIV/0!</v>
      </c>
      <c r="AC173" s="313" t="e">
        <f t="shared" si="12"/>
        <v>#DIV/0!</v>
      </c>
    </row>
    <row r="174" spans="1:29" ht="14.4">
      <c r="B174" s="146" t="s">
        <v>22</v>
      </c>
      <c r="C174" s="340" t="e">
        <f t="shared" si="6"/>
        <v>#DIV/0!</v>
      </c>
      <c r="D174" s="340" t="e">
        <f t="shared" si="7"/>
        <v>#DIV/0!</v>
      </c>
      <c r="E174" s="341"/>
      <c r="F174" s="340" t="e">
        <f t="shared" si="8"/>
        <v>#DIV/0!</v>
      </c>
      <c r="G174" s="340" t="e">
        <f t="shared" si="9"/>
        <v>#DIV/0!</v>
      </c>
      <c r="H174" s="341"/>
      <c r="I174" s="340" t="e">
        <f t="shared" si="10"/>
        <v>#DIV/0!</v>
      </c>
      <c r="J174" s="340" t="e">
        <f t="shared" si="11"/>
        <v>#DIV/0!</v>
      </c>
      <c r="U174" s="312" t="s">
        <v>98</v>
      </c>
      <c r="V174" s="313" t="e">
        <f>C215</f>
        <v>#DIV/0!</v>
      </c>
      <c r="W174" s="313" t="e">
        <f t="shared" ref="W174:AC174" si="13">D215</f>
        <v>#DIV/0!</v>
      </c>
      <c r="X174" s="313"/>
      <c r="Y174" s="313" t="e">
        <f t="shared" si="13"/>
        <v>#DIV/0!</v>
      </c>
      <c r="Z174" s="313" t="e">
        <f t="shared" si="13"/>
        <v>#DIV/0!</v>
      </c>
      <c r="AA174" s="313"/>
      <c r="AB174" s="313" t="e">
        <f t="shared" si="13"/>
        <v>#DIV/0!</v>
      </c>
      <c r="AC174" s="313" t="e">
        <f t="shared" si="13"/>
        <v>#DIV/0!</v>
      </c>
    </row>
    <row r="175" spans="1:29" ht="14.4">
      <c r="B175" s="146" t="s">
        <v>23</v>
      </c>
      <c r="C175" s="340" t="e">
        <f t="shared" si="6"/>
        <v>#DIV/0!</v>
      </c>
      <c r="D175" s="340" t="e">
        <f t="shared" si="7"/>
        <v>#DIV/0!</v>
      </c>
      <c r="E175" s="341"/>
      <c r="F175" s="340" t="e">
        <f t="shared" si="8"/>
        <v>#DIV/0!</v>
      </c>
      <c r="G175" s="340" t="e">
        <f t="shared" si="9"/>
        <v>#DIV/0!</v>
      </c>
      <c r="H175" s="341"/>
      <c r="I175" s="340" t="e">
        <f t="shared" si="10"/>
        <v>#DIV/0!</v>
      </c>
      <c r="J175" s="340" t="e">
        <f t="shared" si="11"/>
        <v>#DIV/0!</v>
      </c>
    </row>
    <row r="176" spans="1:29" ht="14.4">
      <c r="B176" s="146" t="s">
        <v>24</v>
      </c>
      <c r="C176" s="340" t="e">
        <f t="shared" si="6"/>
        <v>#DIV/0!</v>
      </c>
      <c r="D176" s="340" t="e">
        <f t="shared" si="7"/>
        <v>#DIV/0!</v>
      </c>
      <c r="E176" s="341"/>
      <c r="F176" s="340" t="e">
        <f t="shared" si="8"/>
        <v>#DIV/0!</v>
      </c>
      <c r="G176" s="340" t="e">
        <f t="shared" si="9"/>
        <v>#DIV/0!</v>
      </c>
      <c r="H176" s="341"/>
      <c r="I176" s="340" t="e">
        <f t="shared" si="10"/>
        <v>#DIV/0!</v>
      </c>
      <c r="J176" s="340" t="e">
        <f t="shared" si="11"/>
        <v>#DIV/0!</v>
      </c>
    </row>
    <row r="177" spans="1:10" ht="14.4">
      <c r="B177" s="146" t="s">
        <v>25</v>
      </c>
      <c r="C177" s="340" t="e">
        <f t="shared" si="6"/>
        <v>#DIV/0!</v>
      </c>
      <c r="D177" s="340" t="e">
        <f t="shared" si="7"/>
        <v>#DIV/0!</v>
      </c>
      <c r="E177" s="341"/>
      <c r="F177" s="340" t="e">
        <f t="shared" si="8"/>
        <v>#DIV/0!</v>
      </c>
      <c r="G177" s="340" t="e">
        <f t="shared" si="9"/>
        <v>#DIV/0!</v>
      </c>
      <c r="H177" s="341"/>
      <c r="I177" s="340" t="e">
        <f t="shared" si="10"/>
        <v>#DIV/0!</v>
      </c>
      <c r="J177" s="340" t="e">
        <f t="shared" si="11"/>
        <v>#DIV/0!</v>
      </c>
    </row>
    <row r="178" spans="1:10" ht="14.4">
      <c r="B178" s="146" t="s">
        <v>26</v>
      </c>
      <c r="C178" s="340" t="e">
        <f t="shared" si="6"/>
        <v>#DIV/0!</v>
      </c>
      <c r="D178" s="340" t="e">
        <f t="shared" si="7"/>
        <v>#DIV/0!</v>
      </c>
      <c r="E178" s="341"/>
      <c r="F178" s="340" t="e">
        <f t="shared" si="8"/>
        <v>#DIV/0!</v>
      </c>
      <c r="G178" s="340" t="e">
        <f t="shared" si="9"/>
        <v>#DIV/0!</v>
      </c>
      <c r="H178" s="341"/>
      <c r="I178" s="340" t="e">
        <f t="shared" si="10"/>
        <v>#DIV/0!</v>
      </c>
      <c r="J178" s="340" t="e">
        <f t="shared" si="11"/>
        <v>#DIV/0!</v>
      </c>
    </row>
    <row r="179" spans="1:10" ht="14.4">
      <c r="B179" s="146" t="s">
        <v>81</v>
      </c>
      <c r="C179" s="340" t="e">
        <f t="shared" si="6"/>
        <v>#DIV/0!</v>
      </c>
      <c r="D179" s="340" t="e">
        <f t="shared" si="7"/>
        <v>#DIV/0!</v>
      </c>
      <c r="E179" s="341"/>
      <c r="F179" s="340" t="e">
        <f t="shared" si="8"/>
        <v>#DIV/0!</v>
      </c>
      <c r="G179" s="340" t="e">
        <f t="shared" si="9"/>
        <v>#DIV/0!</v>
      </c>
      <c r="H179" s="341"/>
      <c r="I179" s="340" t="e">
        <f t="shared" si="10"/>
        <v>#DIV/0!</v>
      </c>
      <c r="J179" s="340" t="e">
        <f t="shared" si="11"/>
        <v>#DIV/0!</v>
      </c>
    </row>
    <row r="180" spans="1:10" ht="14.4">
      <c r="B180" s="146" t="s">
        <v>44</v>
      </c>
      <c r="C180" s="340" t="e">
        <f t="shared" si="6"/>
        <v>#DIV/0!</v>
      </c>
      <c r="D180" s="340" t="e">
        <f t="shared" si="7"/>
        <v>#DIV/0!</v>
      </c>
      <c r="E180" s="341"/>
      <c r="F180" s="340" t="e">
        <f t="shared" si="8"/>
        <v>#DIV/0!</v>
      </c>
      <c r="G180" s="340" t="e">
        <f t="shared" si="9"/>
        <v>#DIV/0!</v>
      </c>
      <c r="H180" s="341"/>
      <c r="I180" s="340" t="e">
        <f t="shared" si="10"/>
        <v>#DIV/0!</v>
      </c>
      <c r="J180" s="340" t="e">
        <f t="shared" si="11"/>
        <v>#DIV/0!</v>
      </c>
    </row>
    <row r="181" spans="1:10" ht="14.4">
      <c r="B181" s="146" t="s">
        <v>29</v>
      </c>
      <c r="C181" s="340" t="e">
        <f>F92</f>
        <v>#DIV/0!</v>
      </c>
      <c r="D181" s="340" t="e">
        <f t="shared" si="7"/>
        <v>#DIV/0!</v>
      </c>
      <c r="E181" s="341"/>
      <c r="F181" s="340" t="e">
        <f t="shared" si="8"/>
        <v>#DIV/0!</v>
      </c>
      <c r="G181" s="340" t="e">
        <f t="shared" si="9"/>
        <v>#DIV/0!</v>
      </c>
      <c r="H181" s="341"/>
      <c r="I181" s="340" t="e">
        <f t="shared" si="10"/>
        <v>#DIV/0!</v>
      </c>
      <c r="J181" s="340" t="e">
        <f t="shared" si="11"/>
        <v>#DIV/0!</v>
      </c>
    </row>
    <row r="182" spans="1:10" ht="14.4">
      <c r="B182" s="195" t="s">
        <v>189</v>
      </c>
      <c r="C182" s="338" t="e">
        <f>F93</f>
        <v>#DIV/0!</v>
      </c>
      <c r="D182" s="338" t="e">
        <f t="shared" ref="D182" si="14">F136</f>
        <v>#DIV/0!</v>
      </c>
      <c r="E182" s="339"/>
      <c r="F182" s="338" t="e">
        <f t="shared" ref="F182" si="15">G93</f>
        <v>#DIV/0!</v>
      </c>
      <c r="G182" s="338" t="e">
        <f t="shared" si="9"/>
        <v>#DIV/0!</v>
      </c>
      <c r="H182" s="339"/>
      <c r="I182" s="338" t="e">
        <f t="shared" ref="I182" si="16">H122</f>
        <v>#DIV/0!</v>
      </c>
      <c r="J182" s="338" t="e">
        <f t="shared" ref="J182" si="17">H165</f>
        <v>#DIV/0!</v>
      </c>
    </row>
    <row r="190" spans="1:10" ht="40.200000000000003">
      <c r="A190" s="265" t="s">
        <v>178</v>
      </c>
      <c r="B190" s="146"/>
      <c r="C190" s="380" t="s">
        <v>15</v>
      </c>
      <c r="D190" s="380" t="s">
        <v>146</v>
      </c>
      <c r="F190" s="380" t="s">
        <v>16</v>
      </c>
      <c r="G190" s="380" t="s">
        <v>148</v>
      </c>
      <c r="I190" s="380" t="s">
        <v>149</v>
      </c>
      <c r="J190" s="380" t="s">
        <v>150</v>
      </c>
    </row>
    <row r="191" spans="1:10" ht="14.4">
      <c r="B191" s="146" t="s">
        <v>20</v>
      </c>
      <c r="C191" s="340" t="e">
        <f>F98</f>
        <v>#DIV/0!</v>
      </c>
      <c r="D191" s="340" t="e">
        <f>F141</f>
        <v>#DIV/0!</v>
      </c>
      <c r="E191" s="341"/>
      <c r="F191" s="340" t="e">
        <f>G98</f>
        <v>#DIV/0!</v>
      </c>
      <c r="G191" s="340" t="e">
        <f>G142</f>
        <v>#DIV/0!</v>
      </c>
      <c r="H191" s="341"/>
      <c r="I191" s="340" t="e">
        <f>H98</f>
        <v>#DIV/0!</v>
      </c>
      <c r="J191" s="340" t="e">
        <f t="shared" ref="J191:J200" si="18">H155</f>
        <v>#DIV/0!</v>
      </c>
    </row>
    <row r="192" spans="1:10" ht="14.4">
      <c r="B192" s="146" t="s">
        <v>80</v>
      </c>
      <c r="C192" s="340" t="e">
        <f t="shared" ref="C192:C200" si="19">F99</f>
        <v>#DIV/0!</v>
      </c>
      <c r="D192" s="340" t="e">
        <f t="shared" ref="D192:D200" si="20">F142</f>
        <v>#DIV/0!</v>
      </c>
      <c r="E192" s="341"/>
      <c r="F192" s="340" t="e">
        <f t="shared" ref="F192:F200" si="21">G99</f>
        <v>#DIV/0!</v>
      </c>
      <c r="G192" s="340" t="e">
        <f t="shared" ref="G192:G201" si="22">G143</f>
        <v>#DIV/0!</v>
      </c>
      <c r="H192" s="341"/>
      <c r="I192" s="340" t="e">
        <f t="shared" ref="I192:I200" si="23">H99</f>
        <v>#DIV/0!</v>
      </c>
      <c r="J192" s="340" t="e">
        <f t="shared" si="18"/>
        <v>#DIV/0!</v>
      </c>
    </row>
    <row r="193" spans="1:10" ht="14.4">
      <c r="B193" s="146" t="s">
        <v>22</v>
      </c>
      <c r="C193" s="340" t="e">
        <f t="shared" si="19"/>
        <v>#DIV/0!</v>
      </c>
      <c r="D193" s="340" t="e">
        <f t="shared" si="20"/>
        <v>#DIV/0!</v>
      </c>
      <c r="E193" s="341"/>
      <c r="F193" s="340" t="e">
        <f t="shared" si="21"/>
        <v>#DIV/0!</v>
      </c>
      <c r="G193" s="340" t="e">
        <f t="shared" si="22"/>
        <v>#DIV/0!</v>
      </c>
      <c r="H193" s="341"/>
      <c r="I193" s="340" t="e">
        <f t="shared" si="23"/>
        <v>#DIV/0!</v>
      </c>
      <c r="J193" s="340" t="e">
        <f t="shared" si="18"/>
        <v>#DIV/0!</v>
      </c>
    </row>
    <row r="194" spans="1:10" ht="14.4">
      <c r="B194" s="146" t="s">
        <v>23</v>
      </c>
      <c r="C194" s="340" t="e">
        <f t="shared" si="19"/>
        <v>#DIV/0!</v>
      </c>
      <c r="D194" s="340" t="e">
        <f t="shared" si="20"/>
        <v>#DIV/0!</v>
      </c>
      <c r="E194" s="341"/>
      <c r="F194" s="340" t="e">
        <f t="shared" si="21"/>
        <v>#DIV/0!</v>
      </c>
      <c r="G194" s="340" t="e">
        <f t="shared" si="22"/>
        <v>#DIV/0!</v>
      </c>
      <c r="H194" s="341"/>
      <c r="I194" s="340" t="e">
        <f t="shared" si="23"/>
        <v>#DIV/0!</v>
      </c>
      <c r="J194" s="340" t="e">
        <f t="shared" si="18"/>
        <v>#DIV/0!</v>
      </c>
    </row>
    <row r="195" spans="1:10" ht="14.4">
      <c r="B195" s="146" t="s">
        <v>24</v>
      </c>
      <c r="C195" s="340" t="e">
        <f t="shared" si="19"/>
        <v>#DIV/0!</v>
      </c>
      <c r="D195" s="340" t="e">
        <f t="shared" si="20"/>
        <v>#DIV/0!</v>
      </c>
      <c r="E195" s="341"/>
      <c r="F195" s="340" t="e">
        <f t="shared" si="21"/>
        <v>#DIV/0!</v>
      </c>
      <c r="G195" s="340" t="e">
        <f t="shared" si="22"/>
        <v>#DIV/0!</v>
      </c>
      <c r="H195" s="341"/>
      <c r="I195" s="340" t="e">
        <f t="shared" si="23"/>
        <v>#DIV/0!</v>
      </c>
      <c r="J195" s="340" t="e">
        <f t="shared" si="18"/>
        <v>#DIV/0!</v>
      </c>
    </row>
    <row r="196" spans="1:10" ht="14.4">
      <c r="B196" s="146" t="s">
        <v>25</v>
      </c>
      <c r="C196" s="340" t="e">
        <f t="shared" si="19"/>
        <v>#DIV/0!</v>
      </c>
      <c r="D196" s="340" t="e">
        <f t="shared" si="20"/>
        <v>#DIV/0!</v>
      </c>
      <c r="E196" s="341"/>
      <c r="F196" s="340" t="e">
        <f t="shared" si="21"/>
        <v>#DIV/0!</v>
      </c>
      <c r="G196" s="340" t="e">
        <f t="shared" si="22"/>
        <v>#DIV/0!</v>
      </c>
      <c r="H196" s="341"/>
      <c r="I196" s="340" t="e">
        <f t="shared" si="23"/>
        <v>#DIV/0!</v>
      </c>
      <c r="J196" s="340" t="e">
        <f t="shared" si="18"/>
        <v>#DIV/0!</v>
      </c>
    </row>
    <row r="197" spans="1:10" ht="14.4">
      <c r="B197" s="146" t="s">
        <v>26</v>
      </c>
      <c r="C197" s="340" t="e">
        <f t="shared" si="19"/>
        <v>#DIV/0!</v>
      </c>
      <c r="D197" s="340" t="e">
        <f t="shared" si="20"/>
        <v>#DIV/0!</v>
      </c>
      <c r="E197" s="341"/>
      <c r="F197" s="340" t="e">
        <f t="shared" si="21"/>
        <v>#DIV/0!</v>
      </c>
      <c r="G197" s="340" t="e">
        <f t="shared" si="22"/>
        <v>#DIV/0!</v>
      </c>
      <c r="H197" s="341"/>
      <c r="I197" s="340" t="e">
        <f t="shared" si="23"/>
        <v>#DIV/0!</v>
      </c>
      <c r="J197" s="340" t="e">
        <f t="shared" si="18"/>
        <v>#DIV/0!</v>
      </c>
    </row>
    <row r="198" spans="1:10" ht="14.4">
      <c r="B198" s="146" t="s">
        <v>81</v>
      </c>
      <c r="C198" s="340" t="e">
        <f t="shared" si="19"/>
        <v>#DIV/0!</v>
      </c>
      <c r="D198" s="340" t="e">
        <f t="shared" si="20"/>
        <v>#DIV/0!</v>
      </c>
      <c r="E198" s="341"/>
      <c r="F198" s="340" t="e">
        <f t="shared" si="21"/>
        <v>#DIV/0!</v>
      </c>
      <c r="G198" s="340" t="e">
        <f t="shared" si="22"/>
        <v>#DIV/0!</v>
      </c>
      <c r="H198" s="341"/>
      <c r="I198" s="340" t="e">
        <f t="shared" si="23"/>
        <v>#DIV/0!</v>
      </c>
      <c r="J198" s="340" t="e">
        <f t="shared" si="18"/>
        <v>#DIV/0!</v>
      </c>
    </row>
    <row r="199" spans="1:10" ht="14.4">
      <c r="B199" s="146" t="s">
        <v>44</v>
      </c>
      <c r="C199" s="340" t="e">
        <f t="shared" si="19"/>
        <v>#DIV/0!</v>
      </c>
      <c r="D199" s="340" t="e">
        <f t="shared" si="20"/>
        <v>#DIV/0!</v>
      </c>
      <c r="E199" s="341"/>
      <c r="F199" s="340" t="e">
        <f t="shared" si="21"/>
        <v>#DIV/0!</v>
      </c>
      <c r="G199" s="340" t="e">
        <f t="shared" si="22"/>
        <v>#DIV/0!</v>
      </c>
      <c r="H199" s="341"/>
      <c r="I199" s="340" t="e">
        <f t="shared" si="23"/>
        <v>#DIV/0!</v>
      </c>
      <c r="J199" s="340" t="e">
        <f t="shared" si="18"/>
        <v>#DIV/0!</v>
      </c>
    </row>
    <row r="200" spans="1:10" ht="14.4">
      <c r="B200" s="146" t="s">
        <v>29</v>
      </c>
      <c r="C200" s="340" t="e">
        <f t="shared" si="19"/>
        <v>#DIV/0!</v>
      </c>
      <c r="D200" s="340" t="e">
        <f t="shared" si="20"/>
        <v>#DIV/0!</v>
      </c>
      <c r="E200" s="341"/>
      <c r="F200" s="340" t="e">
        <f t="shared" si="21"/>
        <v>#DIV/0!</v>
      </c>
      <c r="G200" s="340" t="e">
        <f t="shared" si="22"/>
        <v>#DIV/0!</v>
      </c>
      <c r="H200" s="341"/>
      <c r="I200" s="340" t="e">
        <f t="shared" si="23"/>
        <v>#DIV/0!</v>
      </c>
      <c r="J200" s="340" t="e">
        <f t="shared" si="18"/>
        <v>#DIV/0!</v>
      </c>
    </row>
    <row r="201" spans="1:10" ht="14.4">
      <c r="B201" s="195" t="s">
        <v>189</v>
      </c>
      <c r="C201" s="338" t="e">
        <f t="shared" ref="C201" si="24">F108</f>
        <v>#DIV/0!</v>
      </c>
      <c r="D201" s="338" t="e">
        <f t="shared" ref="D201" si="25">F151</f>
        <v>#DIV/0!</v>
      </c>
      <c r="E201" s="339"/>
      <c r="F201" s="338" t="e">
        <f t="shared" ref="F201" si="26">G108</f>
        <v>#DIV/0!</v>
      </c>
      <c r="G201" s="338">
        <f t="shared" si="22"/>
        <v>0</v>
      </c>
      <c r="H201" s="339"/>
      <c r="I201" s="338" t="e">
        <f t="shared" ref="I201" si="27">H108</f>
        <v>#DIV/0!</v>
      </c>
      <c r="J201" s="338" t="e">
        <f t="shared" ref="J201" si="28">H165</f>
        <v>#DIV/0!</v>
      </c>
    </row>
    <row r="204" spans="1:10" ht="40.200000000000003">
      <c r="A204" s="265" t="s">
        <v>179</v>
      </c>
      <c r="B204" s="146"/>
      <c r="C204" s="380" t="s">
        <v>15</v>
      </c>
      <c r="D204" s="380" t="s">
        <v>146</v>
      </c>
      <c r="F204" s="380" t="s">
        <v>16</v>
      </c>
      <c r="G204" s="380" t="s">
        <v>148</v>
      </c>
      <c r="I204" s="380" t="s">
        <v>149</v>
      </c>
      <c r="J204" s="380" t="s">
        <v>150</v>
      </c>
    </row>
    <row r="205" spans="1:10" ht="14.4">
      <c r="B205" s="146" t="s">
        <v>20</v>
      </c>
      <c r="C205" s="340" t="e">
        <f>F112</f>
        <v>#DIV/0!</v>
      </c>
      <c r="D205" s="340" t="e">
        <f>F155</f>
        <v>#DIV/0!</v>
      </c>
      <c r="E205" s="341"/>
      <c r="F205" s="340" t="e">
        <f>G112</f>
        <v>#DIV/0!</v>
      </c>
      <c r="G205" s="340" t="e">
        <f>G155</f>
        <v>#DIV/0!</v>
      </c>
      <c r="H205" s="341"/>
      <c r="I205" s="340" t="e">
        <f>H112</f>
        <v>#DIV/0!</v>
      </c>
      <c r="J205" s="340" t="e">
        <f>H155</f>
        <v>#DIV/0!</v>
      </c>
    </row>
    <row r="206" spans="1:10" ht="14.4">
      <c r="B206" s="146" t="s">
        <v>80</v>
      </c>
      <c r="C206" s="340" t="e">
        <f t="shared" ref="C206:C214" si="29">F113</f>
        <v>#DIV/0!</v>
      </c>
      <c r="D206" s="340" t="e">
        <f t="shared" ref="D206:D214" si="30">F156</f>
        <v>#DIV/0!</v>
      </c>
      <c r="E206" s="341"/>
      <c r="F206" s="340" t="e">
        <f t="shared" ref="F206:F214" si="31">G113</f>
        <v>#DIV/0!</v>
      </c>
      <c r="G206" s="340" t="e">
        <f t="shared" ref="G206:G215" si="32">G156</f>
        <v>#DIV/0!</v>
      </c>
      <c r="H206" s="341"/>
      <c r="I206" s="340" t="e">
        <f t="shared" ref="I206:I214" si="33">H113</f>
        <v>#DIV/0!</v>
      </c>
      <c r="J206" s="340" t="e">
        <f t="shared" ref="J206:J214" si="34">H156</f>
        <v>#DIV/0!</v>
      </c>
    </row>
    <row r="207" spans="1:10" ht="14.4">
      <c r="B207" s="146" t="s">
        <v>22</v>
      </c>
      <c r="C207" s="340" t="e">
        <f t="shared" si="29"/>
        <v>#DIV/0!</v>
      </c>
      <c r="D207" s="340" t="e">
        <f t="shared" si="30"/>
        <v>#DIV/0!</v>
      </c>
      <c r="E207" s="341"/>
      <c r="F207" s="340" t="e">
        <f t="shared" si="31"/>
        <v>#DIV/0!</v>
      </c>
      <c r="G207" s="340" t="e">
        <f t="shared" si="32"/>
        <v>#DIV/0!</v>
      </c>
      <c r="H207" s="341"/>
      <c r="I207" s="340" t="e">
        <f t="shared" si="33"/>
        <v>#DIV/0!</v>
      </c>
      <c r="J207" s="340" t="e">
        <f t="shared" si="34"/>
        <v>#DIV/0!</v>
      </c>
    </row>
    <row r="208" spans="1:10" ht="14.4">
      <c r="B208" s="146" t="s">
        <v>23</v>
      </c>
      <c r="C208" s="340" t="e">
        <f t="shared" si="29"/>
        <v>#DIV/0!</v>
      </c>
      <c r="D208" s="340" t="e">
        <f t="shared" si="30"/>
        <v>#DIV/0!</v>
      </c>
      <c r="E208" s="341"/>
      <c r="F208" s="340" t="e">
        <f t="shared" si="31"/>
        <v>#DIV/0!</v>
      </c>
      <c r="G208" s="340" t="e">
        <f t="shared" si="32"/>
        <v>#DIV/0!</v>
      </c>
      <c r="H208" s="341"/>
      <c r="I208" s="340" t="e">
        <f t="shared" si="33"/>
        <v>#DIV/0!</v>
      </c>
      <c r="J208" s="340" t="e">
        <f t="shared" si="34"/>
        <v>#DIV/0!</v>
      </c>
    </row>
    <row r="209" spans="2:10" ht="14.4">
      <c r="B209" s="146" t="s">
        <v>24</v>
      </c>
      <c r="C209" s="340" t="e">
        <f t="shared" si="29"/>
        <v>#DIV/0!</v>
      </c>
      <c r="D209" s="340" t="e">
        <f t="shared" si="30"/>
        <v>#DIV/0!</v>
      </c>
      <c r="E209" s="341"/>
      <c r="F209" s="340" t="e">
        <f t="shared" si="31"/>
        <v>#DIV/0!</v>
      </c>
      <c r="G209" s="340" t="e">
        <f t="shared" si="32"/>
        <v>#DIV/0!</v>
      </c>
      <c r="H209" s="341"/>
      <c r="I209" s="340" t="e">
        <f t="shared" si="33"/>
        <v>#DIV/0!</v>
      </c>
      <c r="J209" s="340" t="e">
        <f t="shared" si="34"/>
        <v>#DIV/0!</v>
      </c>
    </row>
    <row r="210" spans="2:10" ht="14.4">
      <c r="B210" s="146" t="s">
        <v>25</v>
      </c>
      <c r="C210" s="340" t="e">
        <f t="shared" si="29"/>
        <v>#DIV/0!</v>
      </c>
      <c r="D210" s="340" t="e">
        <f t="shared" si="30"/>
        <v>#DIV/0!</v>
      </c>
      <c r="E210" s="341"/>
      <c r="F210" s="340" t="e">
        <f t="shared" si="31"/>
        <v>#DIV/0!</v>
      </c>
      <c r="G210" s="340" t="e">
        <f t="shared" si="32"/>
        <v>#DIV/0!</v>
      </c>
      <c r="H210" s="341"/>
      <c r="I210" s="340" t="e">
        <f t="shared" si="33"/>
        <v>#DIV/0!</v>
      </c>
      <c r="J210" s="340" t="e">
        <f t="shared" si="34"/>
        <v>#DIV/0!</v>
      </c>
    </row>
    <row r="211" spans="2:10" ht="14.4">
      <c r="B211" s="146" t="s">
        <v>26</v>
      </c>
      <c r="C211" s="340" t="e">
        <f t="shared" si="29"/>
        <v>#DIV/0!</v>
      </c>
      <c r="D211" s="340" t="e">
        <f t="shared" si="30"/>
        <v>#DIV/0!</v>
      </c>
      <c r="E211" s="341"/>
      <c r="F211" s="340" t="e">
        <f t="shared" si="31"/>
        <v>#DIV/0!</v>
      </c>
      <c r="G211" s="340" t="e">
        <f t="shared" si="32"/>
        <v>#DIV/0!</v>
      </c>
      <c r="H211" s="341"/>
      <c r="I211" s="340" t="e">
        <f t="shared" si="33"/>
        <v>#DIV/0!</v>
      </c>
      <c r="J211" s="340" t="e">
        <f t="shared" si="34"/>
        <v>#DIV/0!</v>
      </c>
    </row>
    <row r="212" spans="2:10" ht="14.4">
      <c r="B212" s="146" t="s">
        <v>81</v>
      </c>
      <c r="C212" s="340" t="e">
        <f t="shared" si="29"/>
        <v>#DIV/0!</v>
      </c>
      <c r="D212" s="340" t="e">
        <f t="shared" si="30"/>
        <v>#DIV/0!</v>
      </c>
      <c r="E212" s="341"/>
      <c r="F212" s="340" t="e">
        <f t="shared" si="31"/>
        <v>#DIV/0!</v>
      </c>
      <c r="G212" s="340" t="e">
        <f t="shared" si="32"/>
        <v>#DIV/0!</v>
      </c>
      <c r="H212" s="341"/>
      <c r="I212" s="340" t="e">
        <f t="shared" si="33"/>
        <v>#DIV/0!</v>
      </c>
      <c r="J212" s="340" t="e">
        <f t="shared" si="34"/>
        <v>#DIV/0!</v>
      </c>
    </row>
    <row r="213" spans="2:10" ht="14.4">
      <c r="B213" s="146" t="s">
        <v>44</v>
      </c>
      <c r="C213" s="340" t="e">
        <f t="shared" si="29"/>
        <v>#DIV/0!</v>
      </c>
      <c r="D213" s="340" t="e">
        <f t="shared" si="30"/>
        <v>#DIV/0!</v>
      </c>
      <c r="E213" s="341"/>
      <c r="F213" s="340" t="e">
        <f t="shared" si="31"/>
        <v>#DIV/0!</v>
      </c>
      <c r="G213" s="340" t="e">
        <f t="shared" si="32"/>
        <v>#DIV/0!</v>
      </c>
      <c r="H213" s="341"/>
      <c r="I213" s="340" t="e">
        <f t="shared" si="33"/>
        <v>#DIV/0!</v>
      </c>
      <c r="J213" s="340" t="e">
        <f t="shared" si="34"/>
        <v>#DIV/0!</v>
      </c>
    </row>
    <row r="214" spans="2:10" ht="14.4">
      <c r="B214" s="146" t="s">
        <v>29</v>
      </c>
      <c r="C214" s="340" t="e">
        <f t="shared" si="29"/>
        <v>#DIV/0!</v>
      </c>
      <c r="D214" s="340" t="e">
        <f t="shared" si="30"/>
        <v>#DIV/0!</v>
      </c>
      <c r="E214" s="341"/>
      <c r="F214" s="340" t="e">
        <f t="shared" si="31"/>
        <v>#DIV/0!</v>
      </c>
      <c r="G214" s="340" t="e">
        <f t="shared" si="32"/>
        <v>#DIV/0!</v>
      </c>
      <c r="H214" s="341"/>
      <c r="I214" s="340" t="e">
        <f t="shared" si="33"/>
        <v>#DIV/0!</v>
      </c>
      <c r="J214" s="340" t="e">
        <f t="shared" si="34"/>
        <v>#DIV/0!</v>
      </c>
    </row>
    <row r="215" spans="2:10" ht="14.4">
      <c r="B215" s="195" t="s">
        <v>189</v>
      </c>
      <c r="C215" s="338" t="e">
        <f t="shared" ref="C215" si="35">F122</f>
        <v>#DIV/0!</v>
      </c>
      <c r="D215" s="338" t="e">
        <f t="shared" ref="D215" si="36">F165</f>
        <v>#DIV/0!</v>
      </c>
      <c r="E215" s="339"/>
      <c r="F215" s="338" t="e">
        <f t="shared" ref="F215" si="37">G122</f>
        <v>#DIV/0!</v>
      </c>
      <c r="G215" s="338" t="e">
        <f t="shared" si="32"/>
        <v>#DIV/0!</v>
      </c>
      <c r="H215" s="339"/>
      <c r="I215" s="338" t="e">
        <f t="shared" ref="I215" si="38">H122</f>
        <v>#DIV/0!</v>
      </c>
      <c r="J215" s="338" t="e">
        <f t="shared" ref="J215" si="39">H165</f>
        <v>#DIV/0!</v>
      </c>
    </row>
  </sheetData>
  <sheetProtection algorithmName="SHA-512" hashValue="cmIAEjLJPxVOKPAgLorU2EfSJN8c4mC8bmzS6om2UJMqpMIDqP4ggZ9m5hiF1wVzVaxaMhr6S5yQd+Ik7qfbfQ==" saltValue="9tyDl5Nk0cZHgSJNTX4AkQ=="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01CA-3BCE-4FDC-8C21-D74FFEB7F336}">
  <dimension ref="A1:AL49"/>
  <sheetViews>
    <sheetView workbookViewId="0">
      <selection activeCell="A35" sqref="A35"/>
    </sheetView>
  </sheetViews>
  <sheetFormatPr defaultRowHeight="13.2"/>
  <cols>
    <col min="1" max="5" width="18.109375" customWidth="1"/>
  </cols>
  <sheetData>
    <row r="1" spans="1:38" ht="100.8" customHeight="1">
      <c r="A1" s="403" t="s">
        <v>111</v>
      </c>
      <c r="B1" s="359" t="s">
        <v>198</v>
      </c>
      <c r="C1" s="360" t="s">
        <v>199</v>
      </c>
      <c r="D1" s="361" t="s">
        <v>200</v>
      </c>
      <c r="F1" s="244" t="s">
        <v>20</v>
      </c>
      <c r="G1" s="244" t="s">
        <v>21</v>
      </c>
      <c r="H1" s="244" t="s">
        <v>22</v>
      </c>
      <c r="I1" s="244" t="s">
        <v>23</v>
      </c>
      <c r="J1" s="244" t="s">
        <v>24</v>
      </c>
      <c r="K1" s="244" t="s">
        <v>25</v>
      </c>
      <c r="L1" s="244" t="s">
        <v>26</v>
      </c>
      <c r="M1" s="244" t="s">
        <v>27</v>
      </c>
      <c r="N1" s="244" t="s">
        <v>28</v>
      </c>
      <c r="O1" s="244" t="s">
        <v>29</v>
      </c>
      <c r="P1" s="327" t="s">
        <v>109</v>
      </c>
      <c r="Q1" s="92"/>
      <c r="T1" s="145"/>
      <c r="U1" s="145"/>
      <c r="V1" s="145"/>
      <c r="W1" s="145"/>
      <c r="Z1" s="145"/>
      <c r="AA1" s="245" t="s">
        <v>109</v>
      </c>
      <c r="AB1" s="145"/>
      <c r="AC1" s="145"/>
      <c r="AD1" s="145"/>
      <c r="AE1" s="145"/>
      <c r="AF1" s="145"/>
      <c r="AG1" s="145"/>
      <c r="AH1" s="145"/>
      <c r="AI1" s="145"/>
      <c r="AJ1" s="145"/>
      <c r="AK1" s="145"/>
      <c r="AL1" s="145"/>
    </row>
    <row r="2" spans="1:38" ht="15.75" customHeight="1">
      <c r="A2" s="229"/>
      <c r="B2" s="354"/>
      <c r="C2" s="354"/>
      <c r="D2" s="354"/>
      <c r="E2" s="232" t="str">
        <f>'Enter Data'!B111</f>
        <v>Inappropriate Language</v>
      </c>
      <c r="F2" s="246" t="e">
        <f>'Enter Data'!C111/'Enter Data'!$G$29</f>
        <v>#DIV/0!</v>
      </c>
      <c r="G2" s="246" t="e">
        <f>'Enter Data'!D111/'Enter Data'!$G$29</f>
        <v>#DIV/0!</v>
      </c>
      <c r="H2" s="246" t="e">
        <f>'Enter Data'!E111/'Enter Data'!$G$29</f>
        <v>#DIV/0!</v>
      </c>
      <c r="I2" s="246" t="e">
        <f>'Enter Data'!F111/'Enter Data'!$G$29</f>
        <v>#DIV/0!</v>
      </c>
      <c r="J2" s="246" t="e">
        <f>'Enter Data'!G111/'Enter Data'!$G$29</f>
        <v>#DIV/0!</v>
      </c>
      <c r="K2" s="246" t="e">
        <f>'Enter Data'!H111/'Enter Data'!$G$29</f>
        <v>#DIV/0!</v>
      </c>
      <c r="L2" s="246" t="e">
        <f>'Enter Data'!I111/'Enter Data'!$G$29</f>
        <v>#DIV/0!</v>
      </c>
      <c r="M2" s="246" t="e">
        <f>'Enter Data'!J111/'Enter Data'!$G$29</f>
        <v>#DIV/0!</v>
      </c>
      <c r="N2" s="246" t="e">
        <f>'Enter Data'!K111/'Enter Data'!$G$29</f>
        <v>#DIV/0!</v>
      </c>
      <c r="O2" s="246" t="e">
        <f>'Enter Data'!L111/'Enter Data'!$G$29</f>
        <v>#DIV/0!</v>
      </c>
      <c r="P2" s="314" t="e">
        <f>SUM(F2:O2)</f>
        <v>#DIV/0!</v>
      </c>
      <c r="Q2" s="92"/>
      <c r="T2" s="145"/>
      <c r="U2" s="145"/>
      <c r="V2" s="145"/>
      <c r="W2" s="145"/>
      <c r="Z2" s="145" t="str">
        <f>E2</f>
        <v>Inappropriate Language</v>
      </c>
      <c r="AA2" s="228" t="e">
        <f>P2</f>
        <v>#DIV/0!</v>
      </c>
      <c r="AB2" s="145"/>
      <c r="AC2" s="145"/>
      <c r="AD2" s="145"/>
      <c r="AE2" s="145"/>
      <c r="AF2" s="145"/>
      <c r="AG2" s="145"/>
      <c r="AH2" s="145"/>
      <c r="AI2" s="145"/>
      <c r="AJ2" s="145"/>
      <c r="AK2" s="145"/>
      <c r="AL2" s="145"/>
    </row>
    <row r="3" spans="1:38" ht="15.75" customHeight="1">
      <c r="A3" s="230"/>
      <c r="B3" s="355"/>
      <c r="C3" s="355"/>
      <c r="D3" s="355"/>
      <c r="E3" s="232" t="str">
        <f>'Enter Data'!B112</f>
        <v>Disruption</v>
      </c>
      <c r="F3" s="246" t="e">
        <f>'Enter Data'!C112/'Enter Data'!$G$29</f>
        <v>#DIV/0!</v>
      </c>
      <c r="G3" s="246" t="e">
        <f>'Enter Data'!D112/'Enter Data'!$G$29</f>
        <v>#DIV/0!</v>
      </c>
      <c r="H3" s="246" t="e">
        <f>'Enter Data'!E112/'Enter Data'!$G$29</f>
        <v>#DIV/0!</v>
      </c>
      <c r="I3" s="246" t="e">
        <f>'Enter Data'!F112/'Enter Data'!$G$29</f>
        <v>#DIV/0!</v>
      </c>
      <c r="J3" s="246" t="e">
        <f>'Enter Data'!G112/'Enter Data'!$G$29</f>
        <v>#DIV/0!</v>
      </c>
      <c r="K3" s="246" t="e">
        <f>'Enter Data'!H112/'Enter Data'!$G$29</f>
        <v>#DIV/0!</v>
      </c>
      <c r="L3" s="246" t="e">
        <f>'Enter Data'!I112/'Enter Data'!$G$29</f>
        <v>#DIV/0!</v>
      </c>
      <c r="M3" s="246" t="e">
        <f>'Enter Data'!J112/'Enter Data'!$G$29</f>
        <v>#DIV/0!</v>
      </c>
      <c r="N3" s="246" t="e">
        <f>'Enter Data'!K112/'Enter Data'!$G$29</f>
        <v>#DIV/0!</v>
      </c>
      <c r="O3" s="246" t="e">
        <f>'Enter Data'!L112/'Enter Data'!$G$29</f>
        <v>#DIV/0!</v>
      </c>
      <c r="P3" s="314" t="e">
        <f t="shared" ref="P3:P13" si="0">SUM(F3:O3)</f>
        <v>#DIV/0!</v>
      </c>
      <c r="Q3" s="92"/>
      <c r="T3" s="145"/>
      <c r="U3" s="145"/>
      <c r="V3" s="145"/>
      <c r="W3" s="145"/>
      <c r="Z3" s="145" t="str">
        <f t="shared" ref="Z3:Z13" si="1">E3</f>
        <v>Disruption</v>
      </c>
      <c r="AA3" s="228" t="e">
        <f t="shared" ref="AA3:AA13" si="2">P3</f>
        <v>#DIV/0!</v>
      </c>
      <c r="AB3" s="145"/>
      <c r="AC3" s="145"/>
      <c r="AD3" s="145"/>
      <c r="AE3" s="145"/>
      <c r="AF3" s="145"/>
      <c r="AG3" s="145"/>
      <c r="AH3" s="145"/>
      <c r="AI3" s="145"/>
      <c r="AJ3" s="145"/>
      <c r="AK3" s="145"/>
      <c r="AL3" s="145"/>
    </row>
    <row r="4" spans="1:38" ht="15.75" customHeight="1">
      <c r="A4" s="230"/>
      <c r="B4" s="355"/>
      <c r="C4" s="355"/>
      <c r="D4" s="355"/>
      <c r="E4" s="232" t="str">
        <f>'Enter Data'!B113</f>
        <v>Physical Contact</v>
      </c>
      <c r="F4" s="246" t="e">
        <f>'Enter Data'!C113/'Enter Data'!$G$29</f>
        <v>#DIV/0!</v>
      </c>
      <c r="G4" s="246" t="e">
        <f>'Enter Data'!D113/'Enter Data'!$G$29</f>
        <v>#DIV/0!</v>
      </c>
      <c r="H4" s="246" t="e">
        <f>'Enter Data'!E113/'Enter Data'!$G$29</f>
        <v>#DIV/0!</v>
      </c>
      <c r="I4" s="246" t="e">
        <f>'Enter Data'!F113/'Enter Data'!$G$29</f>
        <v>#DIV/0!</v>
      </c>
      <c r="J4" s="246" t="e">
        <f>'Enter Data'!G113/'Enter Data'!$G$29</f>
        <v>#DIV/0!</v>
      </c>
      <c r="K4" s="246" t="e">
        <f>'Enter Data'!H113/'Enter Data'!$G$29</f>
        <v>#DIV/0!</v>
      </c>
      <c r="L4" s="246" t="e">
        <f>'Enter Data'!I113/'Enter Data'!$G$29</f>
        <v>#DIV/0!</v>
      </c>
      <c r="M4" s="246" t="e">
        <f>'Enter Data'!J113/'Enter Data'!$G$29</f>
        <v>#DIV/0!</v>
      </c>
      <c r="N4" s="246" t="e">
        <f>'Enter Data'!K113/'Enter Data'!$G$29</f>
        <v>#DIV/0!</v>
      </c>
      <c r="O4" s="246" t="e">
        <f>'Enter Data'!L113/'Enter Data'!$G$29</f>
        <v>#DIV/0!</v>
      </c>
      <c r="P4" s="314" t="e">
        <f t="shared" si="0"/>
        <v>#DIV/0!</v>
      </c>
      <c r="Q4" s="92"/>
      <c r="T4" s="145"/>
      <c r="U4" s="145"/>
      <c r="V4" s="145"/>
      <c r="W4" s="145"/>
      <c r="Z4" s="145" t="str">
        <f t="shared" si="1"/>
        <v>Physical Contact</v>
      </c>
      <c r="AA4" s="228" t="e">
        <f t="shared" si="2"/>
        <v>#DIV/0!</v>
      </c>
      <c r="AB4" s="145"/>
      <c r="AC4" s="145"/>
      <c r="AD4" s="145"/>
      <c r="AE4" s="145"/>
      <c r="AF4" s="145"/>
      <c r="AG4" s="145"/>
      <c r="AH4" s="145"/>
      <c r="AI4" s="145"/>
      <c r="AJ4" s="145"/>
      <c r="AK4" s="145"/>
      <c r="AL4" s="145"/>
    </row>
    <row r="5" spans="1:38" ht="15.75" customHeight="1">
      <c r="A5" s="230"/>
      <c r="B5" s="355"/>
      <c r="C5" s="355"/>
      <c r="D5" s="355"/>
      <c r="E5" s="232" t="str">
        <f>'Enter Data'!B114</f>
        <v xml:space="preserve">Disrespectful Behavior </v>
      </c>
      <c r="F5" s="246" t="e">
        <f>'Enter Data'!C114/'Enter Data'!$G$29</f>
        <v>#DIV/0!</v>
      </c>
      <c r="G5" s="246" t="e">
        <f>'Enter Data'!D114/'Enter Data'!$G$29</f>
        <v>#DIV/0!</v>
      </c>
      <c r="H5" s="246" t="e">
        <f>'Enter Data'!E114/'Enter Data'!$G$29</f>
        <v>#DIV/0!</v>
      </c>
      <c r="I5" s="246" t="e">
        <f>'Enter Data'!F114/'Enter Data'!$G$29</f>
        <v>#DIV/0!</v>
      </c>
      <c r="J5" s="246" t="e">
        <f>'Enter Data'!G114/'Enter Data'!$G$29</f>
        <v>#DIV/0!</v>
      </c>
      <c r="K5" s="246" t="e">
        <f>'Enter Data'!H114/'Enter Data'!$G$29</f>
        <v>#DIV/0!</v>
      </c>
      <c r="L5" s="246" t="e">
        <f>'Enter Data'!I114/'Enter Data'!$G$29</f>
        <v>#DIV/0!</v>
      </c>
      <c r="M5" s="246" t="e">
        <f>'Enter Data'!J114/'Enter Data'!$G$29</f>
        <v>#DIV/0!</v>
      </c>
      <c r="N5" s="246" t="e">
        <f>'Enter Data'!K114/'Enter Data'!$G$29</f>
        <v>#DIV/0!</v>
      </c>
      <c r="O5" s="246" t="e">
        <f>'Enter Data'!L114/'Enter Data'!$G$29</f>
        <v>#DIV/0!</v>
      </c>
      <c r="P5" s="314" t="e">
        <f t="shared" si="0"/>
        <v>#DIV/0!</v>
      </c>
      <c r="Q5" s="92"/>
      <c r="T5" s="145"/>
      <c r="U5" s="145"/>
      <c r="V5" s="145"/>
      <c r="W5" s="145"/>
      <c r="Z5" s="145" t="str">
        <f t="shared" si="1"/>
        <v xml:space="preserve">Disrespectful Behavior </v>
      </c>
      <c r="AA5" s="228" t="e">
        <f t="shared" si="2"/>
        <v>#DIV/0!</v>
      </c>
      <c r="AB5" s="145"/>
      <c r="AC5" s="145"/>
      <c r="AD5" s="145"/>
      <c r="AE5" s="145"/>
      <c r="AF5" s="145"/>
      <c r="AG5" s="145"/>
      <c r="AH5" s="145"/>
      <c r="AI5" s="145"/>
      <c r="AJ5" s="145"/>
      <c r="AK5" s="145"/>
      <c r="AL5" s="145"/>
    </row>
    <row r="6" spans="1:38" ht="16.2" customHeight="1">
      <c r="A6" s="230"/>
      <c r="B6" s="355"/>
      <c r="C6" s="355"/>
      <c r="D6" s="355"/>
      <c r="E6" s="281" t="str">
        <f>'Enter Data'!B115</f>
        <v>Property Misuse</v>
      </c>
      <c r="F6" s="280" t="e">
        <f>'Enter Data'!C115/'Enter Data'!$G$29</f>
        <v>#DIV/0!</v>
      </c>
      <c r="G6" s="280" t="e">
        <f>'Enter Data'!D115/'Enter Data'!$G$29</f>
        <v>#DIV/0!</v>
      </c>
      <c r="H6" s="280" t="e">
        <f>'Enter Data'!E115/'Enter Data'!$G$29</f>
        <v>#DIV/0!</v>
      </c>
      <c r="I6" s="280" t="e">
        <f>'Enter Data'!F115/'Enter Data'!$G$29</f>
        <v>#DIV/0!</v>
      </c>
      <c r="J6" s="280" t="e">
        <f>'Enter Data'!G115/'Enter Data'!$G$29</f>
        <v>#DIV/0!</v>
      </c>
      <c r="K6" s="280" t="e">
        <f>'Enter Data'!H115/'Enter Data'!$G$29</f>
        <v>#DIV/0!</v>
      </c>
      <c r="L6" s="280" t="e">
        <f>'Enter Data'!I115/'Enter Data'!$G$29</f>
        <v>#DIV/0!</v>
      </c>
      <c r="M6" s="280" t="e">
        <f>'Enter Data'!J115/'Enter Data'!$G$29</f>
        <v>#DIV/0!</v>
      </c>
      <c r="N6" s="280" t="e">
        <f>'Enter Data'!K115/'Enter Data'!$G$29</f>
        <v>#DIV/0!</v>
      </c>
      <c r="O6" s="280" t="e">
        <f>'Enter Data'!L115/'Enter Data'!$G$29</f>
        <v>#DIV/0!</v>
      </c>
      <c r="P6" s="322" t="e">
        <f t="shared" si="0"/>
        <v>#DIV/0!</v>
      </c>
      <c r="Q6" s="282"/>
      <c r="T6" s="145"/>
      <c r="U6" s="145"/>
      <c r="V6" s="145"/>
      <c r="W6" s="145"/>
      <c r="Z6" s="145" t="str">
        <f t="shared" si="1"/>
        <v>Property Misuse</v>
      </c>
      <c r="AA6" s="228" t="e">
        <f t="shared" si="2"/>
        <v>#DIV/0!</v>
      </c>
      <c r="AB6" s="145"/>
      <c r="AC6" s="145"/>
      <c r="AD6" s="145"/>
      <c r="AE6" s="145"/>
      <c r="AF6" s="145"/>
      <c r="AG6" s="145"/>
      <c r="AH6" s="145"/>
      <c r="AI6" s="145"/>
      <c r="AJ6" s="145"/>
      <c r="AK6" s="145"/>
      <c r="AL6" s="145"/>
    </row>
    <row r="7" spans="1:38" ht="15.75" customHeight="1">
      <c r="A7" s="230"/>
      <c r="B7" s="355"/>
      <c r="C7" s="355"/>
      <c r="D7" s="355"/>
      <c r="E7" s="232" t="str">
        <f>'Enter Data'!B116</f>
        <v>Dishonest Behavior</v>
      </c>
      <c r="F7" s="246" t="e">
        <f>'Enter Data'!C116/'Enter Data'!$G$29</f>
        <v>#DIV/0!</v>
      </c>
      <c r="G7" s="246" t="e">
        <f>'Enter Data'!D116/'Enter Data'!$G$29</f>
        <v>#DIV/0!</v>
      </c>
      <c r="H7" s="246" t="e">
        <f>'Enter Data'!E116/'Enter Data'!$G$29</f>
        <v>#DIV/0!</v>
      </c>
      <c r="I7" s="246" t="e">
        <f>'Enter Data'!F116/'Enter Data'!$G$29</f>
        <v>#DIV/0!</v>
      </c>
      <c r="J7" s="246" t="e">
        <f>'Enter Data'!G116/'Enter Data'!$G$29</f>
        <v>#DIV/0!</v>
      </c>
      <c r="K7" s="246" t="e">
        <f>'Enter Data'!H116/'Enter Data'!$G$29</f>
        <v>#DIV/0!</v>
      </c>
      <c r="L7" s="246" t="e">
        <f>'Enter Data'!I116/'Enter Data'!$G$29</f>
        <v>#DIV/0!</v>
      </c>
      <c r="M7" s="246" t="e">
        <f>'Enter Data'!J116/'Enter Data'!$G$29</f>
        <v>#DIV/0!</v>
      </c>
      <c r="N7" s="246" t="e">
        <f>'Enter Data'!K116/'Enter Data'!$G$29</f>
        <v>#DIV/0!</v>
      </c>
      <c r="O7" s="246" t="e">
        <f>'Enter Data'!L116/'Enter Data'!$G$29</f>
        <v>#DIV/0!</v>
      </c>
      <c r="P7" s="314" t="e">
        <f t="shared" si="0"/>
        <v>#DIV/0!</v>
      </c>
      <c r="Q7" s="92"/>
      <c r="T7" s="145"/>
      <c r="U7" s="145"/>
      <c r="V7" s="145"/>
      <c r="W7" s="145"/>
      <c r="Z7" s="145" t="str">
        <f t="shared" si="1"/>
        <v>Dishonest Behavior</v>
      </c>
      <c r="AA7" s="228" t="e">
        <f t="shared" si="2"/>
        <v>#DIV/0!</v>
      </c>
      <c r="AB7" s="145"/>
      <c r="AC7" s="145"/>
      <c r="AD7" s="145"/>
      <c r="AE7" s="145"/>
      <c r="AF7" s="145"/>
      <c r="AG7" s="145"/>
      <c r="AH7" s="145"/>
      <c r="AI7" s="145"/>
      <c r="AJ7" s="145"/>
      <c r="AK7" s="145"/>
      <c r="AL7" s="145"/>
    </row>
    <row r="8" spans="1:38" ht="15.75" customHeight="1">
      <c r="A8" s="230"/>
      <c r="B8" s="355"/>
      <c r="C8" s="355"/>
      <c r="D8" s="355"/>
      <c r="E8" s="232" t="str">
        <f>'Enter Data'!B117</f>
        <v xml:space="preserve">Other </v>
      </c>
      <c r="F8" s="246" t="e">
        <f>'Enter Data'!C117/'Enter Data'!$G$29</f>
        <v>#DIV/0!</v>
      </c>
      <c r="G8" s="246" t="e">
        <f>'Enter Data'!D117/'Enter Data'!$G$29</f>
        <v>#DIV/0!</v>
      </c>
      <c r="H8" s="246" t="e">
        <f>'Enter Data'!E117/'Enter Data'!$G$29</f>
        <v>#DIV/0!</v>
      </c>
      <c r="I8" s="246" t="e">
        <f>'Enter Data'!F117/'Enter Data'!$G$29</f>
        <v>#DIV/0!</v>
      </c>
      <c r="J8" s="246" t="e">
        <f>'Enter Data'!G117/'Enter Data'!$G$29</f>
        <v>#DIV/0!</v>
      </c>
      <c r="K8" s="246" t="e">
        <f>'Enter Data'!H117/'Enter Data'!$G$29</f>
        <v>#DIV/0!</v>
      </c>
      <c r="L8" s="246" t="e">
        <f>'Enter Data'!I117/'Enter Data'!$G$29</f>
        <v>#DIV/0!</v>
      </c>
      <c r="M8" s="246" t="e">
        <f>'Enter Data'!J117/'Enter Data'!$G$29</f>
        <v>#DIV/0!</v>
      </c>
      <c r="N8" s="246" t="e">
        <f>'Enter Data'!K117/'Enter Data'!$G$29</f>
        <v>#DIV/0!</v>
      </c>
      <c r="O8" s="246" t="e">
        <f>'Enter Data'!L117/'Enter Data'!$G$29</f>
        <v>#DIV/0!</v>
      </c>
      <c r="P8" s="314" t="e">
        <f t="shared" si="0"/>
        <v>#DIV/0!</v>
      </c>
      <c r="Q8" s="92"/>
      <c r="T8" s="145"/>
      <c r="U8" s="145"/>
      <c r="V8" s="145"/>
      <c r="W8" s="145"/>
      <c r="Z8" s="145" t="str">
        <f t="shared" si="1"/>
        <v xml:space="preserve">Other </v>
      </c>
      <c r="AA8" s="228" t="e">
        <f t="shared" si="2"/>
        <v>#DIV/0!</v>
      </c>
      <c r="AB8" s="145"/>
      <c r="AC8" s="145"/>
      <c r="AD8" s="145"/>
      <c r="AE8" s="145"/>
      <c r="AF8" s="145"/>
      <c r="AG8" s="145"/>
      <c r="AH8" s="145"/>
      <c r="AI8" s="145"/>
      <c r="AJ8" s="145"/>
      <c r="AK8" s="145"/>
      <c r="AL8" s="145"/>
    </row>
    <row r="9" spans="1:38" ht="15.75" customHeight="1">
      <c r="A9" s="230"/>
      <c r="B9" s="355"/>
      <c r="C9" s="355"/>
      <c r="D9" s="355"/>
      <c r="E9" s="232" t="str">
        <f>'Enter Data'!B118</f>
        <v>Type of Behavior</v>
      </c>
      <c r="F9" s="246" t="e">
        <f>'Enter Data'!C118/'Enter Data'!$G$29</f>
        <v>#DIV/0!</v>
      </c>
      <c r="G9" s="246" t="e">
        <f>'Enter Data'!D118/'Enter Data'!$G$29</f>
        <v>#DIV/0!</v>
      </c>
      <c r="H9" s="246" t="e">
        <f>'Enter Data'!E118/'Enter Data'!$G$29</f>
        <v>#DIV/0!</v>
      </c>
      <c r="I9" s="246" t="e">
        <f>'Enter Data'!F118/'Enter Data'!$G$29</f>
        <v>#DIV/0!</v>
      </c>
      <c r="J9" s="246" t="e">
        <f>'Enter Data'!G118/'Enter Data'!$G$29</f>
        <v>#DIV/0!</v>
      </c>
      <c r="K9" s="246" t="e">
        <f>'Enter Data'!H118/'Enter Data'!$G$29</f>
        <v>#DIV/0!</v>
      </c>
      <c r="L9" s="246" t="e">
        <f>'Enter Data'!I118/'Enter Data'!$G$29</f>
        <v>#DIV/0!</v>
      </c>
      <c r="M9" s="246" t="e">
        <f>'Enter Data'!J118/'Enter Data'!$G$29</f>
        <v>#DIV/0!</v>
      </c>
      <c r="N9" s="246" t="e">
        <f>'Enter Data'!K118/'Enter Data'!$G$29</f>
        <v>#DIV/0!</v>
      </c>
      <c r="O9" s="246" t="e">
        <f>'Enter Data'!L118/'Enter Data'!$G$29</f>
        <v>#DIV/0!</v>
      </c>
      <c r="P9" s="314" t="e">
        <f t="shared" si="0"/>
        <v>#DIV/0!</v>
      </c>
      <c r="Q9" s="92"/>
      <c r="T9" s="145"/>
      <c r="U9" s="145"/>
      <c r="V9" s="145"/>
      <c r="W9" s="145"/>
      <c r="Z9" s="145" t="str">
        <f t="shared" si="1"/>
        <v>Type of Behavior</v>
      </c>
      <c r="AA9" s="228" t="e">
        <f t="shared" si="2"/>
        <v>#DIV/0!</v>
      </c>
      <c r="AB9" s="145"/>
      <c r="AC9" s="145"/>
      <c r="AD9" s="145"/>
      <c r="AE9" s="145"/>
      <c r="AF9" s="145"/>
      <c r="AG9" s="145"/>
      <c r="AH9" s="145"/>
      <c r="AI9" s="145"/>
      <c r="AJ9" s="145"/>
      <c r="AK9" s="145"/>
      <c r="AL9" s="145"/>
    </row>
    <row r="10" spans="1:38" ht="15.75" customHeight="1">
      <c r="A10" s="230"/>
      <c r="B10" s="355"/>
      <c r="C10" s="355"/>
      <c r="D10" s="355"/>
      <c r="E10" s="232" t="str">
        <f>'Enter Data'!B119</f>
        <v>Type of Behavior</v>
      </c>
      <c r="F10" s="246" t="e">
        <f>'Enter Data'!C119/'Enter Data'!$G$29</f>
        <v>#DIV/0!</v>
      </c>
      <c r="G10" s="246" t="e">
        <f>'Enter Data'!D119/'Enter Data'!$G$29</f>
        <v>#DIV/0!</v>
      </c>
      <c r="H10" s="246" t="e">
        <f>'Enter Data'!E119/'Enter Data'!$G$29</f>
        <v>#DIV/0!</v>
      </c>
      <c r="I10" s="246" t="e">
        <f>'Enter Data'!F119/'Enter Data'!$G$29</f>
        <v>#DIV/0!</v>
      </c>
      <c r="J10" s="246" t="e">
        <f>'Enter Data'!G119/'Enter Data'!$G$29</f>
        <v>#DIV/0!</v>
      </c>
      <c r="K10" s="246" t="e">
        <f>'Enter Data'!H119/'Enter Data'!$G$29</f>
        <v>#DIV/0!</v>
      </c>
      <c r="L10" s="246" t="e">
        <f>'Enter Data'!I119/'Enter Data'!$G$29</f>
        <v>#DIV/0!</v>
      </c>
      <c r="M10" s="246" t="e">
        <f>'Enter Data'!J119/'Enter Data'!$G$29</f>
        <v>#DIV/0!</v>
      </c>
      <c r="N10" s="246" t="e">
        <f>'Enter Data'!K119/'Enter Data'!$G$29</f>
        <v>#DIV/0!</v>
      </c>
      <c r="O10" s="246" t="e">
        <f>'Enter Data'!L119/'Enter Data'!$G$29</f>
        <v>#DIV/0!</v>
      </c>
      <c r="P10" s="314" t="e">
        <f t="shared" si="0"/>
        <v>#DIV/0!</v>
      </c>
      <c r="Q10" s="92"/>
      <c r="T10" s="145"/>
      <c r="U10" s="145"/>
      <c r="V10" s="145"/>
      <c r="W10" s="145"/>
      <c r="Z10" s="145" t="str">
        <f t="shared" si="1"/>
        <v>Type of Behavior</v>
      </c>
      <c r="AA10" s="228" t="e">
        <f t="shared" si="2"/>
        <v>#DIV/0!</v>
      </c>
      <c r="AB10" s="145"/>
      <c r="AC10" s="145"/>
      <c r="AD10" s="145"/>
      <c r="AE10" s="145"/>
      <c r="AF10" s="145"/>
      <c r="AG10" s="145"/>
      <c r="AH10" s="145"/>
      <c r="AI10" s="145"/>
      <c r="AJ10" s="145"/>
      <c r="AK10" s="145"/>
      <c r="AL10" s="145"/>
    </row>
    <row r="11" spans="1:38" ht="15.75" customHeight="1">
      <c r="A11" s="230"/>
      <c r="B11" s="355"/>
      <c r="C11" s="355"/>
      <c r="D11" s="355"/>
      <c r="E11" s="232" t="str">
        <f>'Enter Data'!B120</f>
        <v>Type of Behavior</v>
      </c>
      <c r="F11" s="246" t="e">
        <f>'Enter Data'!C120/'Enter Data'!$G$29</f>
        <v>#DIV/0!</v>
      </c>
      <c r="G11" s="246" t="e">
        <f>'Enter Data'!D120/'Enter Data'!$G$29</f>
        <v>#DIV/0!</v>
      </c>
      <c r="H11" s="246" t="e">
        <f>'Enter Data'!E120/'Enter Data'!$G$29</f>
        <v>#DIV/0!</v>
      </c>
      <c r="I11" s="246" t="e">
        <f>'Enter Data'!F120/'Enter Data'!$G$29</f>
        <v>#DIV/0!</v>
      </c>
      <c r="J11" s="246" t="e">
        <f>'Enter Data'!G120/'Enter Data'!$G$29</f>
        <v>#DIV/0!</v>
      </c>
      <c r="K11" s="246" t="e">
        <f>'Enter Data'!H120/'Enter Data'!$G$29</f>
        <v>#DIV/0!</v>
      </c>
      <c r="L11" s="246" t="e">
        <f>'Enter Data'!I120/'Enter Data'!$G$29</f>
        <v>#DIV/0!</v>
      </c>
      <c r="M11" s="246" t="e">
        <f>'Enter Data'!J120/'Enter Data'!$G$29</f>
        <v>#DIV/0!</v>
      </c>
      <c r="N11" s="246" t="e">
        <f>'Enter Data'!K120/'Enter Data'!$G$29</f>
        <v>#DIV/0!</v>
      </c>
      <c r="O11" s="246" t="e">
        <f>'Enter Data'!L120/'Enter Data'!$G$29</f>
        <v>#DIV/0!</v>
      </c>
      <c r="P11" s="314" t="e">
        <f t="shared" si="0"/>
        <v>#DIV/0!</v>
      </c>
      <c r="Q11" s="92"/>
      <c r="T11" s="145"/>
      <c r="U11" s="145"/>
      <c r="V11" s="145"/>
      <c r="W11" s="145"/>
      <c r="Z11" s="145" t="str">
        <f t="shared" si="1"/>
        <v>Type of Behavior</v>
      </c>
      <c r="AA11" s="228" t="e">
        <f t="shared" si="2"/>
        <v>#DIV/0!</v>
      </c>
      <c r="AB11" s="145"/>
      <c r="AC11" s="145"/>
      <c r="AD11" s="145"/>
      <c r="AE11" s="145"/>
      <c r="AF11" s="145"/>
      <c r="AG11" s="145"/>
      <c r="AH11" s="145"/>
      <c r="AI11" s="145"/>
      <c r="AJ11" s="145"/>
      <c r="AK11" s="145"/>
      <c r="AL11" s="145"/>
    </row>
    <row r="12" spans="1:38" ht="15.75" customHeight="1">
      <c r="A12" s="231"/>
      <c r="B12" s="355"/>
      <c r="C12" s="355"/>
      <c r="D12" s="355"/>
      <c r="E12" s="232" t="str">
        <f>'Enter Data'!B121</f>
        <v>Type of Behavior</v>
      </c>
      <c r="F12" s="246" t="e">
        <f>'Enter Data'!C121/'Enter Data'!$G$29</f>
        <v>#DIV/0!</v>
      </c>
      <c r="G12" s="246" t="e">
        <f>'Enter Data'!D121/'Enter Data'!$G$29</f>
        <v>#DIV/0!</v>
      </c>
      <c r="H12" s="246" t="e">
        <f>'Enter Data'!E121/'Enter Data'!$G$29</f>
        <v>#DIV/0!</v>
      </c>
      <c r="I12" s="246" t="e">
        <f>'Enter Data'!F121/'Enter Data'!$G$29</f>
        <v>#DIV/0!</v>
      </c>
      <c r="J12" s="246" t="e">
        <f>'Enter Data'!G121/'Enter Data'!$G$29</f>
        <v>#DIV/0!</v>
      </c>
      <c r="K12" s="246" t="e">
        <f>'Enter Data'!H121/'Enter Data'!$G$29</f>
        <v>#DIV/0!</v>
      </c>
      <c r="L12" s="246" t="e">
        <f>'Enter Data'!I121/'Enter Data'!$G$29</f>
        <v>#DIV/0!</v>
      </c>
      <c r="M12" s="246" t="e">
        <f>'Enter Data'!J121/'Enter Data'!$G$29</f>
        <v>#DIV/0!</v>
      </c>
      <c r="N12" s="246" t="e">
        <f>'Enter Data'!K121/'Enter Data'!$G$29</f>
        <v>#DIV/0!</v>
      </c>
      <c r="O12" s="246" t="e">
        <f>'Enter Data'!L121/'Enter Data'!$G$29</f>
        <v>#DIV/0!</v>
      </c>
      <c r="P12" s="314" t="e">
        <f t="shared" si="0"/>
        <v>#DIV/0!</v>
      </c>
      <c r="Q12" s="92"/>
      <c r="T12" s="145"/>
      <c r="U12" s="145"/>
      <c r="V12" s="145"/>
      <c r="W12" s="145"/>
      <c r="Z12" s="145" t="str">
        <f t="shared" si="1"/>
        <v>Type of Behavior</v>
      </c>
      <c r="AA12" s="228" t="e">
        <f t="shared" si="2"/>
        <v>#DIV/0!</v>
      </c>
      <c r="AB12" s="145"/>
      <c r="AC12" s="145"/>
      <c r="AD12" s="145"/>
      <c r="AE12" s="145"/>
      <c r="AF12" s="145"/>
      <c r="AG12" s="145"/>
      <c r="AH12" s="145"/>
      <c r="AI12" s="145"/>
      <c r="AJ12" s="145"/>
      <c r="AK12" s="145"/>
      <c r="AL12" s="145"/>
    </row>
    <row r="13" spans="1:38" ht="15.75" customHeight="1">
      <c r="A13" s="279"/>
      <c r="B13" s="355"/>
      <c r="C13" s="355"/>
      <c r="D13" s="355"/>
      <c r="E13" s="232" t="str">
        <f>'Enter Data'!B122</f>
        <v>Type of Behavior</v>
      </c>
      <c r="F13" s="246" t="e">
        <f>'Enter Data'!C122/'Enter Data'!$G$29</f>
        <v>#DIV/0!</v>
      </c>
      <c r="G13" s="246" t="e">
        <f>'Enter Data'!D122/'Enter Data'!$G$29</f>
        <v>#DIV/0!</v>
      </c>
      <c r="H13" s="246" t="e">
        <f>'Enter Data'!E122/'Enter Data'!$G$29</f>
        <v>#DIV/0!</v>
      </c>
      <c r="I13" s="246" t="e">
        <f>'Enter Data'!F122/'Enter Data'!$G$29</f>
        <v>#DIV/0!</v>
      </c>
      <c r="J13" s="246" t="e">
        <f>'Enter Data'!G122/'Enter Data'!$G$29</f>
        <v>#DIV/0!</v>
      </c>
      <c r="K13" s="246" t="e">
        <f>'Enter Data'!H122/'Enter Data'!$G$29</f>
        <v>#DIV/0!</v>
      </c>
      <c r="L13" s="246" t="e">
        <f>'Enter Data'!I122/'Enter Data'!$G$29</f>
        <v>#DIV/0!</v>
      </c>
      <c r="M13" s="246" t="e">
        <f>'Enter Data'!J122/'Enter Data'!$G$29</f>
        <v>#DIV/0!</v>
      </c>
      <c r="N13" s="246" t="e">
        <f>'Enter Data'!K122/'Enter Data'!$G$29</f>
        <v>#DIV/0!</v>
      </c>
      <c r="O13" s="246" t="e">
        <f>'Enter Data'!L122/'Enter Data'!$G$29</f>
        <v>#DIV/0!</v>
      </c>
      <c r="P13" s="314" t="e">
        <f t="shared" si="0"/>
        <v>#DIV/0!</v>
      </c>
      <c r="Q13" s="92"/>
      <c r="T13" s="145"/>
      <c r="U13" s="145"/>
      <c r="V13" s="145"/>
      <c r="W13" s="145"/>
      <c r="Z13" s="145" t="str">
        <f t="shared" si="1"/>
        <v>Type of Behavior</v>
      </c>
      <c r="AA13" s="228" t="e">
        <f t="shared" si="2"/>
        <v>#DIV/0!</v>
      </c>
      <c r="AB13" s="145"/>
      <c r="AC13" s="145"/>
      <c r="AD13" s="145"/>
      <c r="AE13" s="145"/>
      <c r="AF13" s="145"/>
      <c r="AG13" s="145"/>
      <c r="AH13" s="145"/>
      <c r="AI13" s="145"/>
      <c r="AJ13" s="145"/>
      <c r="AK13" s="145"/>
      <c r="AL13" s="145"/>
    </row>
    <row r="14" spans="1:38" ht="15.75" customHeight="1">
      <c r="A14" s="279"/>
      <c r="B14" s="355"/>
      <c r="C14" s="355"/>
      <c r="D14" s="355"/>
      <c r="E14" s="232" t="s">
        <v>190</v>
      </c>
      <c r="F14" s="314" t="e">
        <f>'Enter Data'!C123/'Enter Data'!$G$29</f>
        <v>#DIV/0!</v>
      </c>
      <c r="G14" s="314" t="e">
        <f>'Enter Data'!D123/'Enter Data'!$G$29</f>
        <v>#DIV/0!</v>
      </c>
      <c r="H14" s="314" t="e">
        <f>'Enter Data'!E123/'Enter Data'!$G$29</f>
        <v>#DIV/0!</v>
      </c>
      <c r="I14" s="314" t="e">
        <f>'Enter Data'!F123/'Enter Data'!$G$29</f>
        <v>#DIV/0!</v>
      </c>
      <c r="J14" s="314" t="e">
        <f>'Enter Data'!G123/'Enter Data'!$G$29</f>
        <v>#DIV/0!</v>
      </c>
      <c r="K14" s="314" t="e">
        <f>'Enter Data'!H123/'Enter Data'!$G$29</f>
        <v>#DIV/0!</v>
      </c>
      <c r="L14" s="314" t="e">
        <f>'Enter Data'!I123/'Enter Data'!$G$29</f>
        <v>#DIV/0!</v>
      </c>
      <c r="M14" s="314" t="e">
        <f>'Enter Data'!J123/'Enter Data'!$G$29</f>
        <v>#DIV/0!</v>
      </c>
      <c r="N14" s="314" t="e">
        <f>'Enter Data'!K123/'Enter Data'!$G$29</f>
        <v>#DIV/0!</v>
      </c>
      <c r="O14" s="314" t="e">
        <f>'Enter Data'!L123/'Enter Data'!$G$29</f>
        <v>#DIV/0!</v>
      </c>
      <c r="P14" s="314" t="e">
        <f t="shared" ref="P14" si="3">SUM(F14:O14)</f>
        <v>#DIV/0!</v>
      </c>
      <c r="Q14" s="92"/>
      <c r="R14" s="145"/>
      <c r="S14" s="145"/>
      <c r="T14" s="145"/>
      <c r="U14" s="145"/>
      <c r="V14" s="145"/>
      <c r="W14" s="145"/>
      <c r="X14" s="145"/>
      <c r="Y14" s="145"/>
      <c r="Z14" s="145"/>
      <c r="AA14" s="228"/>
      <c r="AB14" s="145"/>
      <c r="AC14" s="145"/>
      <c r="AD14" s="145"/>
      <c r="AE14" s="145"/>
      <c r="AF14" s="145"/>
      <c r="AG14" s="145"/>
      <c r="AH14" s="145"/>
      <c r="AI14" s="145"/>
      <c r="AJ14" s="145"/>
      <c r="AK14" s="145"/>
      <c r="AL14" s="145"/>
    </row>
    <row r="15" spans="1:38" ht="15.75" customHeight="1">
      <c r="A15" s="56"/>
      <c r="B15" s="56"/>
      <c r="C15" s="56"/>
      <c r="D15" s="56"/>
      <c r="E15" s="56"/>
      <c r="F15" s="56"/>
      <c r="G15" s="56"/>
      <c r="H15" s="56"/>
      <c r="I15" s="56"/>
      <c r="J15" s="56"/>
      <c r="K15" s="56"/>
      <c r="L15" s="56"/>
      <c r="M15" s="56"/>
      <c r="N15" s="56"/>
      <c r="O15" s="56"/>
      <c r="P15" s="57"/>
      <c r="Q15" s="251"/>
      <c r="R15" s="145"/>
      <c r="S15" s="145"/>
      <c r="T15" s="145"/>
      <c r="U15" s="145"/>
      <c r="V15" s="145"/>
      <c r="W15" s="145"/>
      <c r="X15" s="145"/>
      <c r="Y15" s="145"/>
      <c r="Z15" s="145"/>
      <c r="AA15" s="145"/>
      <c r="AB15" s="145"/>
      <c r="AC15" s="145"/>
      <c r="AD15" s="145"/>
      <c r="AE15" s="145"/>
      <c r="AF15" s="145"/>
      <c r="AG15" s="145"/>
      <c r="AH15" s="145"/>
      <c r="AI15" s="145"/>
      <c r="AJ15" s="145"/>
      <c r="AK15" s="145"/>
      <c r="AL15" s="145"/>
    </row>
    <row r="16" spans="1:38" ht="15.75" customHeight="1">
      <c r="A16" s="17"/>
      <c r="B16" s="17"/>
      <c r="C16" s="17"/>
      <c r="D16" s="17"/>
      <c r="E16" s="17"/>
      <c r="F16" s="17"/>
      <c r="G16" s="17"/>
      <c r="H16" s="17"/>
      <c r="I16" s="17"/>
      <c r="J16" s="17"/>
      <c r="K16" s="17"/>
      <c r="L16" s="17"/>
      <c r="M16" s="17"/>
      <c r="N16" s="17"/>
      <c r="O16" s="17"/>
      <c r="P16" s="51"/>
      <c r="Q16" s="251"/>
      <c r="R16" s="145"/>
      <c r="S16" s="145"/>
      <c r="T16" s="145"/>
      <c r="U16" s="145"/>
      <c r="V16" s="145"/>
      <c r="W16" s="145"/>
      <c r="X16" s="145"/>
      <c r="Y16" s="145"/>
      <c r="Z16" s="145"/>
      <c r="AA16" s="145"/>
      <c r="AB16" s="145"/>
      <c r="AC16" s="145"/>
      <c r="AD16" s="145"/>
      <c r="AE16" s="145"/>
      <c r="AF16" s="145"/>
      <c r="AG16" s="145"/>
      <c r="AH16" s="145"/>
      <c r="AI16" s="145"/>
      <c r="AJ16" s="145"/>
      <c r="AK16" s="145"/>
      <c r="AL16" s="145"/>
    </row>
    <row r="17" spans="1:38" ht="15.75" customHeight="1">
      <c r="A17" s="254"/>
      <c r="B17" s="254"/>
      <c r="C17" s="254"/>
      <c r="D17" s="254"/>
      <c r="E17" s="221"/>
      <c r="F17" s="221"/>
      <c r="G17" s="221"/>
      <c r="H17" s="221"/>
      <c r="I17" s="221"/>
      <c r="J17" s="221"/>
      <c r="K17" s="221"/>
      <c r="L17" s="221"/>
      <c r="M17" s="221"/>
      <c r="N17" s="221"/>
      <c r="O17" s="221"/>
      <c r="P17" s="36"/>
      <c r="Q17" s="92"/>
      <c r="R17" s="145"/>
      <c r="S17" s="145"/>
      <c r="T17" s="145"/>
      <c r="U17" s="145"/>
      <c r="V17" s="145"/>
      <c r="W17" s="145"/>
      <c r="X17" s="145"/>
      <c r="Y17" s="145"/>
      <c r="Z17" s="145"/>
      <c r="AA17" s="145"/>
      <c r="AB17" s="145"/>
      <c r="AC17" s="145"/>
      <c r="AD17" s="145"/>
      <c r="AE17" s="145"/>
      <c r="AF17" s="145"/>
      <c r="AG17" s="145"/>
      <c r="AH17" s="145"/>
      <c r="AI17" s="145"/>
      <c r="AJ17" s="145"/>
      <c r="AK17" s="145"/>
      <c r="AL17" s="145"/>
    </row>
    <row r="18" spans="1:38" ht="79.2" customHeight="1">
      <c r="A18" s="403" t="s">
        <v>108</v>
      </c>
      <c r="B18" s="359" t="s">
        <v>201</v>
      </c>
      <c r="C18" s="360" t="s">
        <v>199</v>
      </c>
      <c r="D18" s="361" t="s">
        <v>202</v>
      </c>
      <c r="E18" s="262"/>
      <c r="F18" s="244" t="s">
        <v>20</v>
      </c>
      <c r="G18" s="244" t="s">
        <v>21</v>
      </c>
      <c r="H18" s="244" t="s">
        <v>22</v>
      </c>
      <c r="I18" s="244" t="s">
        <v>23</v>
      </c>
      <c r="J18" s="244" t="s">
        <v>24</v>
      </c>
      <c r="K18" s="244" t="s">
        <v>25</v>
      </c>
      <c r="L18" s="244" t="s">
        <v>26</v>
      </c>
      <c r="M18" s="244" t="s">
        <v>27</v>
      </c>
      <c r="N18" s="244" t="s">
        <v>28</v>
      </c>
      <c r="O18" s="244" t="s">
        <v>29</v>
      </c>
      <c r="P18" s="327" t="s">
        <v>109</v>
      </c>
      <c r="Q18" s="92"/>
      <c r="R18" s="145"/>
      <c r="S18" s="145"/>
      <c r="T18" s="145"/>
      <c r="U18" s="145"/>
      <c r="V18" s="145"/>
      <c r="W18" s="145"/>
      <c r="X18" s="145"/>
      <c r="Y18" s="145"/>
      <c r="Z18" s="145"/>
      <c r="AA18" s="145"/>
      <c r="AB18" s="145"/>
      <c r="AC18" s="145"/>
      <c r="AD18" s="145"/>
      <c r="AE18" s="145"/>
      <c r="AF18" s="145"/>
      <c r="AG18" s="145"/>
      <c r="AH18" s="145"/>
      <c r="AI18" s="145"/>
      <c r="AJ18" s="145"/>
      <c r="AK18" s="145"/>
      <c r="AL18" s="145"/>
    </row>
    <row r="19" spans="1:38" ht="15.75" customHeight="1">
      <c r="A19" s="229"/>
      <c r="B19" s="354"/>
      <c r="C19" s="354"/>
      <c r="D19" s="354"/>
      <c r="E19" s="232" t="str">
        <f>'Enter Data'!B128</f>
        <v xml:space="preserve">Classroom </v>
      </c>
      <c r="F19" s="246" t="e">
        <f>'Enter Data'!C128/'Enter Data'!$G$29</f>
        <v>#DIV/0!</v>
      </c>
      <c r="G19" s="246" t="e">
        <f>'Enter Data'!D128/'Enter Data'!$G$29</f>
        <v>#DIV/0!</v>
      </c>
      <c r="H19" s="246" t="e">
        <f>'Enter Data'!E128/'Enter Data'!$G$29</f>
        <v>#DIV/0!</v>
      </c>
      <c r="I19" s="246" t="e">
        <f>'Enter Data'!F128/'Enter Data'!$G$29</f>
        <v>#DIV/0!</v>
      </c>
      <c r="J19" s="246" t="e">
        <f>'Enter Data'!G128/'Enter Data'!$G$29</f>
        <v>#DIV/0!</v>
      </c>
      <c r="K19" s="246" t="e">
        <f>'Enter Data'!H128/'Enter Data'!$G$29</f>
        <v>#DIV/0!</v>
      </c>
      <c r="L19" s="246" t="e">
        <f>'Enter Data'!I128/'Enter Data'!$G$29</f>
        <v>#DIV/0!</v>
      </c>
      <c r="M19" s="246" t="e">
        <f>'Enter Data'!J128/'Enter Data'!$G$29</f>
        <v>#DIV/0!</v>
      </c>
      <c r="N19" s="246" t="e">
        <f>'Enter Data'!K128/'Enter Data'!$G$29</f>
        <v>#DIV/0!</v>
      </c>
      <c r="O19" s="246" t="e">
        <f>'Enter Data'!L128/'Enter Data'!$G$29</f>
        <v>#DIV/0!</v>
      </c>
      <c r="P19" s="314" t="e">
        <f>SUM(F19:O19)</f>
        <v>#DIV/0!</v>
      </c>
      <c r="Q19" s="92"/>
      <c r="R19" s="145"/>
      <c r="S19" s="145"/>
      <c r="T19" s="145"/>
      <c r="U19" s="145"/>
      <c r="V19" s="145"/>
      <c r="W19" s="145"/>
      <c r="X19" s="145"/>
      <c r="Y19" s="145"/>
      <c r="Z19" s="145" t="str">
        <f>E19</f>
        <v xml:space="preserve">Classroom </v>
      </c>
      <c r="AA19" s="283" t="e">
        <f>P19</f>
        <v>#DIV/0!</v>
      </c>
      <c r="AB19" s="145"/>
      <c r="AC19" s="145"/>
      <c r="AD19" s="145"/>
      <c r="AE19" s="145"/>
      <c r="AF19" s="145"/>
      <c r="AG19" s="145"/>
      <c r="AH19" s="145"/>
      <c r="AI19" s="145"/>
      <c r="AJ19" s="145"/>
      <c r="AK19" s="145"/>
      <c r="AL19" s="145"/>
    </row>
    <row r="20" spans="1:38" ht="15.75" customHeight="1">
      <c r="A20" s="230"/>
      <c r="B20" s="355"/>
      <c r="C20" s="355"/>
      <c r="D20" s="355"/>
      <c r="E20" s="232" t="str">
        <f>'Enter Data'!B129</f>
        <v>Lunchroom</v>
      </c>
      <c r="F20" s="246" t="e">
        <f>'Enter Data'!C129/'Enter Data'!$G$29</f>
        <v>#DIV/0!</v>
      </c>
      <c r="G20" s="246" t="e">
        <f>'Enter Data'!D129/'Enter Data'!$G$29</f>
        <v>#DIV/0!</v>
      </c>
      <c r="H20" s="246" t="e">
        <f>'Enter Data'!E129/'Enter Data'!$G$29</f>
        <v>#DIV/0!</v>
      </c>
      <c r="I20" s="246" t="e">
        <f>'Enter Data'!F129/'Enter Data'!$G$29</f>
        <v>#DIV/0!</v>
      </c>
      <c r="J20" s="246" t="e">
        <f>'Enter Data'!G129/'Enter Data'!$G$29</f>
        <v>#DIV/0!</v>
      </c>
      <c r="K20" s="246" t="e">
        <f>'Enter Data'!H129/'Enter Data'!$G$29</f>
        <v>#DIV/0!</v>
      </c>
      <c r="L20" s="246" t="e">
        <f>'Enter Data'!I129/'Enter Data'!$G$29</f>
        <v>#DIV/0!</v>
      </c>
      <c r="M20" s="246" t="e">
        <f>'Enter Data'!J129/'Enter Data'!$G$29</f>
        <v>#DIV/0!</v>
      </c>
      <c r="N20" s="246" t="e">
        <f>'Enter Data'!K129/'Enter Data'!$G$29</f>
        <v>#DIV/0!</v>
      </c>
      <c r="O20" s="246" t="e">
        <f>'Enter Data'!L129/'Enter Data'!$G$29</f>
        <v>#DIV/0!</v>
      </c>
      <c r="P20" s="314" t="e">
        <f t="shared" ref="P20:P29" si="4">SUM(F20:O20)</f>
        <v>#DIV/0!</v>
      </c>
      <c r="Q20" s="92"/>
      <c r="R20" s="145"/>
      <c r="S20" s="145"/>
      <c r="T20" s="145"/>
      <c r="U20" s="145"/>
      <c r="V20" s="145"/>
      <c r="W20" s="145"/>
      <c r="X20" s="145"/>
      <c r="Y20" s="145"/>
      <c r="Z20" s="145" t="str">
        <f t="shared" ref="Z20:Z28" si="5">E20</f>
        <v>Lunchroom</v>
      </c>
      <c r="AA20" s="283" t="e">
        <f t="shared" ref="AA20:AA28" si="6">P20</f>
        <v>#DIV/0!</v>
      </c>
      <c r="AB20" s="145"/>
      <c r="AC20" s="145"/>
      <c r="AD20" s="145"/>
      <c r="AE20" s="145"/>
      <c r="AF20" s="145"/>
      <c r="AG20" s="145"/>
      <c r="AH20" s="145"/>
      <c r="AI20" s="145"/>
      <c r="AJ20" s="145"/>
      <c r="AK20" s="145"/>
      <c r="AL20" s="145"/>
    </row>
    <row r="21" spans="1:38" ht="15.75" customHeight="1">
      <c r="A21" s="230"/>
      <c r="B21" s="355"/>
      <c r="C21" s="355"/>
      <c r="D21" s="355"/>
      <c r="E21" s="232" t="str">
        <f>'Enter Data'!B130</f>
        <v xml:space="preserve">Bathroom </v>
      </c>
      <c r="F21" s="246" t="e">
        <f>'Enter Data'!C130/'Enter Data'!$G$29</f>
        <v>#DIV/0!</v>
      </c>
      <c r="G21" s="246" t="e">
        <f>'Enter Data'!D130/'Enter Data'!$G$29</f>
        <v>#DIV/0!</v>
      </c>
      <c r="H21" s="246" t="e">
        <f>'Enter Data'!E130/'Enter Data'!$G$29</f>
        <v>#DIV/0!</v>
      </c>
      <c r="I21" s="246" t="e">
        <f>'Enter Data'!F130/'Enter Data'!$G$29</f>
        <v>#DIV/0!</v>
      </c>
      <c r="J21" s="246" t="e">
        <f>'Enter Data'!G130/'Enter Data'!$G$29</f>
        <v>#DIV/0!</v>
      </c>
      <c r="K21" s="246" t="e">
        <f>'Enter Data'!H130/'Enter Data'!$G$29</f>
        <v>#DIV/0!</v>
      </c>
      <c r="L21" s="246" t="e">
        <f>'Enter Data'!I130/'Enter Data'!$G$29</f>
        <v>#DIV/0!</v>
      </c>
      <c r="M21" s="246" t="e">
        <f>'Enter Data'!J130/'Enter Data'!$G$29</f>
        <v>#DIV/0!</v>
      </c>
      <c r="N21" s="246" t="e">
        <f>'Enter Data'!K130/'Enter Data'!$G$29</f>
        <v>#DIV/0!</v>
      </c>
      <c r="O21" s="246" t="e">
        <f>'Enter Data'!L130/'Enter Data'!$G$29</f>
        <v>#DIV/0!</v>
      </c>
      <c r="P21" s="314" t="e">
        <f t="shared" si="4"/>
        <v>#DIV/0!</v>
      </c>
      <c r="Q21" s="92"/>
      <c r="R21" s="145"/>
      <c r="S21" s="145"/>
      <c r="T21" s="145"/>
      <c r="U21" s="145"/>
      <c r="V21" s="145"/>
      <c r="W21" s="145"/>
      <c r="X21" s="145"/>
      <c r="Y21" s="145"/>
      <c r="Z21" s="145" t="str">
        <f t="shared" si="5"/>
        <v xml:space="preserve">Bathroom </v>
      </c>
      <c r="AA21" s="283" t="e">
        <f t="shared" si="6"/>
        <v>#DIV/0!</v>
      </c>
      <c r="AB21" s="145"/>
      <c r="AC21" s="145"/>
      <c r="AD21" s="145"/>
      <c r="AE21" s="145"/>
      <c r="AF21" s="145"/>
      <c r="AG21" s="145"/>
      <c r="AH21" s="145"/>
      <c r="AI21" s="145"/>
      <c r="AJ21" s="145"/>
      <c r="AK21" s="145"/>
      <c r="AL21" s="145"/>
    </row>
    <row r="22" spans="1:38" ht="15.75" customHeight="1">
      <c r="A22" s="230"/>
      <c r="B22" s="355"/>
      <c r="C22" s="355"/>
      <c r="D22" s="355"/>
      <c r="E22" s="232" t="str">
        <f>'Enter Data'!B131</f>
        <v xml:space="preserve">Hallway </v>
      </c>
      <c r="F22" s="246" t="e">
        <f>'Enter Data'!C131/'Enter Data'!$G$29</f>
        <v>#DIV/0!</v>
      </c>
      <c r="G22" s="246" t="e">
        <f>'Enter Data'!D131/'Enter Data'!$G$29</f>
        <v>#DIV/0!</v>
      </c>
      <c r="H22" s="246" t="e">
        <f>'Enter Data'!E131/'Enter Data'!$G$29</f>
        <v>#DIV/0!</v>
      </c>
      <c r="I22" s="246" t="e">
        <f>'Enter Data'!F131/'Enter Data'!$G$29</f>
        <v>#DIV/0!</v>
      </c>
      <c r="J22" s="246" t="e">
        <f>'Enter Data'!G131/'Enter Data'!$G$29</f>
        <v>#DIV/0!</v>
      </c>
      <c r="K22" s="246" t="e">
        <f>'Enter Data'!H131/'Enter Data'!$G$29</f>
        <v>#DIV/0!</v>
      </c>
      <c r="L22" s="246" t="e">
        <f>'Enter Data'!I131/'Enter Data'!$G$29</f>
        <v>#DIV/0!</v>
      </c>
      <c r="M22" s="246" t="e">
        <f>'Enter Data'!J131/'Enter Data'!$G$29</f>
        <v>#DIV/0!</v>
      </c>
      <c r="N22" s="246" t="e">
        <f>'Enter Data'!K131/'Enter Data'!$G$29</f>
        <v>#DIV/0!</v>
      </c>
      <c r="O22" s="246" t="e">
        <f>'Enter Data'!L131/'Enter Data'!$G$29</f>
        <v>#DIV/0!</v>
      </c>
      <c r="P22" s="314" t="e">
        <f t="shared" si="4"/>
        <v>#DIV/0!</v>
      </c>
      <c r="Q22" s="92"/>
      <c r="R22" s="145"/>
      <c r="S22" s="145"/>
      <c r="T22" s="145"/>
      <c r="U22" s="145"/>
      <c r="V22" s="145"/>
      <c r="W22" s="145"/>
      <c r="X22" s="145"/>
      <c r="Y22" s="145"/>
      <c r="Z22" s="145" t="str">
        <f t="shared" si="5"/>
        <v xml:space="preserve">Hallway </v>
      </c>
      <c r="AA22" s="283" t="e">
        <f t="shared" si="6"/>
        <v>#DIV/0!</v>
      </c>
      <c r="AB22" s="145"/>
      <c r="AC22" s="145"/>
      <c r="AD22" s="145"/>
      <c r="AE22" s="145"/>
      <c r="AF22" s="145"/>
      <c r="AG22" s="145"/>
      <c r="AH22" s="145"/>
      <c r="AI22" s="145"/>
      <c r="AJ22" s="145"/>
      <c r="AK22" s="145"/>
      <c r="AL22" s="145"/>
    </row>
    <row r="23" spans="1:38" ht="15.75" customHeight="1">
      <c r="A23" s="230"/>
      <c r="B23" s="355"/>
      <c r="C23" s="355"/>
      <c r="D23" s="355"/>
      <c r="E23" s="232" t="str">
        <f>'Enter Data'!B132</f>
        <v xml:space="preserve">Recess </v>
      </c>
      <c r="F23" s="246" t="e">
        <f>'Enter Data'!C132/'Enter Data'!$G$29</f>
        <v>#DIV/0!</v>
      </c>
      <c r="G23" s="246" t="e">
        <f>'Enter Data'!D132/'Enter Data'!$G$29</f>
        <v>#DIV/0!</v>
      </c>
      <c r="H23" s="246" t="e">
        <f>'Enter Data'!E132/'Enter Data'!$G$29</f>
        <v>#DIV/0!</v>
      </c>
      <c r="I23" s="246" t="e">
        <f>'Enter Data'!F132/'Enter Data'!$G$29</f>
        <v>#DIV/0!</v>
      </c>
      <c r="J23" s="246" t="e">
        <f>'Enter Data'!G132/'Enter Data'!$G$29</f>
        <v>#DIV/0!</v>
      </c>
      <c r="K23" s="246" t="e">
        <f>'Enter Data'!H132/'Enter Data'!$G$29</f>
        <v>#DIV/0!</v>
      </c>
      <c r="L23" s="246" t="e">
        <f>'Enter Data'!I132/'Enter Data'!$G$29</f>
        <v>#DIV/0!</v>
      </c>
      <c r="M23" s="246" t="e">
        <f>'Enter Data'!J132/'Enter Data'!$G$29</f>
        <v>#DIV/0!</v>
      </c>
      <c r="N23" s="246" t="e">
        <f>'Enter Data'!K132/'Enter Data'!$G$29</f>
        <v>#DIV/0!</v>
      </c>
      <c r="O23" s="246" t="e">
        <f>'Enter Data'!L132/'Enter Data'!$G$29</f>
        <v>#DIV/0!</v>
      </c>
      <c r="P23" s="314" t="e">
        <f t="shared" si="4"/>
        <v>#DIV/0!</v>
      </c>
      <c r="Q23" s="92"/>
      <c r="R23" s="145"/>
      <c r="S23" s="145"/>
      <c r="T23" s="145"/>
      <c r="U23" s="145"/>
      <c r="V23" s="145"/>
      <c r="W23" s="145"/>
      <c r="X23" s="145"/>
      <c r="Y23" s="145"/>
      <c r="Z23" s="145" t="str">
        <f t="shared" si="5"/>
        <v xml:space="preserve">Recess </v>
      </c>
      <c r="AA23" s="283" t="e">
        <f t="shared" si="6"/>
        <v>#DIV/0!</v>
      </c>
      <c r="AB23" s="145"/>
      <c r="AC23" s="145"/>
      <c r="AD23" s="145"/>
      <c r="AE23" s="145"/>
      <c r="AF23" s="145"/>
      <c r="AG23" s="145"/>
      <c r="AH23" s="145"/>
      <c r="AI23" s="145"/>
      <c r="AJ23" s="145"/>
      <c r="AK23" s="145"/>
      <c r="AL23" s="145"/>
    </row>
    <row r="24" spans="1:38" ht="15.75" customHeight="1">
      <c r="A24" s="230"/>
      <c r="B24" s="355"/>
      <c r="C24" s="355"/>
      <c r="D24" s="355"/>
      <c r="E24" s="232" t="str">
        <f>'Enter Data'!B133</f>
        <v xml:space="preserve">Other </v>
      </c>
      <c r="F24" s="246" t="e">
        <f>'Enter Data'!C133/'Enter Data'!$G$29</f>
        <v>#DIV/0!</v>
      </c>
      <c r="G24" s="246" t="e">
        <f>'Enter Data'!D133/'Enter Data'!$G$29</f>
        <v>#DIV/0!</v>
      </c>
      <c r="H24" s="246" t="e">
        <f>'Enter Data'!E133/'Enter Data'!$G$29</f>
        <v>#DIV/0!</v>
      </c>
      <c r="I24" s="246" t="e">
        <f>'Enter Data'!F133/'Enter Data'!$G$29</f>
        <v>#DIV/0!</v>
      </c>
      <c r="J24" s="246" t="e">
        <f>'Enter Data'!G133/'Enter Data'!$G$29</f>
        <v>#DIV/0!</v>
      </c>
      <c r="K24" s="246" t="e">
        <f>'Enter Data'!H133/'Enter Data'!$G$29</f>
        <v>#DIV/0!</v>
      </c>
      <c r="L24" s="246" t="e">
        <f>'Enter Data'!I133/'Enter Data'!$G$29</f>
        <v>#DIV/0!</v>
      </c>
      <c r="M24" s="246" t="e">
        <f>'Enter Data'!J133/'Enter Data'!$G$29</f>
        <v>#DIV/0!</v>
      </c>
      <c r="N24" s="246" t="e">
        <f>'Enter Data'!K133/'Enter Data'!$G$29</f>
        <v>#DIV/0!</v>
      </c>
      <c r="O24" s="246" t="e">
        <f>'Enter Data'!L133/'Enter Data'!$G$29</f>
        <v>#DIV/0!</v>
      </c>
      <c r="P24" s="314" t="e">
        <f t="shared" si="4"/>
        <v>#DIV/0!</v>
      </c>
      <c r="Q24" s="92"/>
      <c r="R24" s="145"/>
      <c r="S24" s="145"/>
      <c r="T24" s="145"/>
      <c r="U24" s="145"/>
      <c r="V24" s="145"/>
      <c r="W24" s="145"/>
      <c r="X24" s="145"/>
      <c r="Y24" s="145"/>
      <c r="Z24" s="145" t="str">
        <f t="shared" si="5"/>
        <v xml:space="preserve">Other </v>
      </c>
      <c r="AA24" s="283" t="e">
        <f t="shared" si="6"/>
        <v>#DIV/0!</v>
      </c>
      <c r="AB24" s="145"/>
      <c r="AC24" s="145"/>
      <c r="AD24" s="145"/>
      <c r="AE24" s="145"/>
      <c r="AF24" s="145"/>
      <c r="AG24" s="145"/>
      <c r="AH24" s="145"/>
      <c r="AI24" s="145"/>
      <c r="AJ24" s="145"/>
      <c r="AK24" s="145"/>
      <c r="AL24" s="145"/>
    </row>
    <row r="25" spans="1:38" ht="15.75" customHeight="1">
      <c r="A25" s="230"/>
      <c r="B25" s="355"/>
      <c r="C25" s="355"/>
      <c r="D25" s="355"/>
      <c r="E25" s="232" t="str">
        <f>'Enter Data'!B134</f>
        <v>Location</v>
      </c>
      <c r="F25" s="246" t="e">
        <f>'Enter Data'!C134/'Enter Data'!$G$29</f>
        <v>#DIV/0!</v>
      </c>
      <c r="G25" s="246" t="e">
        <f>'Enter Data'!D134/'Enter Data'!$G$29</f>
        <v>#DIV/0!</v>
      </c>
      <c r="H25" s="246" t="e">
        <f>'Enter Data'!E134/'Enter Data'!$G$29</f>
        <v>#DIV/0!</v>
      </c>
      <c r="I25" s="246" t="e">
        <f>'Enter Data'!F134/'Enter Data'!$G$29</f>
        <v>#DIV/0!</v>
      </c>
      <c r="J25" s="246" t="e">
        <f>'Enter Data'!G134/'Enter Data'!$G$29</f>
        <v>#DIV/0!</v>
      </c>
      <c r="K25" s="246" t="e">
        <f>'Enter Data'!H134/'Enter Data'!$G$29</f>
        <v>#DIV/0!</v>
      </c>
      <c r="L25" s="246" t="e">
        <f>'Enter Data'!I134/'Enter Data'!$G$29</f>
        <v>#DIV/0!</v>
      </c>
      <c r="M25" s="246" t="e">
        <f>'Enter Data'!J134/'Enter Data'!$G$29</f>
        <v>#DIV/0!</v>
      </c>
      <c r="N25" s="246" t="e">
        <f>'Enter Data'!K134/'Enter Data'!$G$29</f>
        <v>#DIV/0!</v>
      </c>
      <c r="O25" s="246" t="e">
        <f>'Enter Data'!L134/'Enter Data'!$G$29</f>
        <v>#DIV/0!</v>
      </c>
      <c r="P25" s="314" t="e">
        <f t="shared" si="4"/>
        <v>#DIV/0!</v>
      </c>
      <c r="Q25" s="92"/>
      <c r="R25" s="145"/>
      <c r="S25" s="145"/>
      <c r="T25" s="145"/>
      <c r="U25" s="145"/>
      <c r="V25" s="145"/>
      <c r="W25" s="145"/>
      <c r="X25" s="145"/>
      <c r="Y25" s="145"/>
      <c r="Z25" s="145" t="str">
        <f t="shared" si="5"/>
        <v>Location</v>
      </c>
      <c r="AA25" s="283" t="e">
        <f t="shared" si="6"/>
        <v>#DIV/0!</v>
      </c>
      <c r="AB25" s="145"/>
      <c r="AC25" s="145"/>
      <c r="AD25" s="145"/>
      <c r="AE25" s="145"/>
      <c r="AF25" s="145"/>
      <c r="AG25" s="145"/>
      <c r="AH25" s="145"/>
      <c r="AI25" s="145"/>
      <c r="AJ25" s="145"/>
      <c r="AK25" s="145"/>
      <c r="AL25" s="145"/>
    </row>
    <row r="26" spans="1:38" ht="15.75" customHeight="1">
      <c r="A26" s="230"/>
      <c r="B26" s="355"/>
      <c r="C26" s="355"/>
      <c r="D26" s="355"/>
      <c r="E26" s="232" t="str">
        <f>'Enter Data'!B135</f>
        <v>Location</v>
      </c>
      <c r="F26" s="246" t="e">
        <f>'Enter Data'!C135/'Enter Data'!$G$29</f>
        <v>#DIV/0!</v>
      </c>
      <c r="G26" s="246" t="e">
        <f>'Enter Data'!D135/'Enter Data'!$G$29</f>
        <v>#DIV/0!</v>
      </c>
      <c r="H26" s="246" t="e">
        <f>'Enter Data'!E135/'Enter Data'!$G$29</f>
        <v>#DIV/0!</v>
      </c>
      <c r="I26" s="246" t="e">
        <f>'Enter Data'!F135/'Enter Data'!$G$29</f>
        <v>#DIV/0!</v>
      </c>
      <c r="J26" s="246" t="e">
        <f>'Enter Data'!G135/'Enter Data'!$G$29</f>
        <v>#DIV/0!</v>
      </c>
      <c r="K26" s="246" t="e">
        <f>'Enter Data'!H135/'Enter Data'!$G$29</f>
        <v>#DIV/0!</v>
      </c>
      <c r="L26" s="246" t="e">
        <f>'Enter Data'!I135/'Enter Data'!$G$29</f>
        <v>#DIV/0!</v>
      </c>
      <c r="M26" s="246" t="e">
        <f>'Enter Data'!J135/'Enter Data'!$G$29</f>
        <v>#DIV/0!</v>
      </c>
      <c r="N26" s="246" t="e">
        <f>'Enter Data'!K135/'Enter Data'!$G$29</f>
        <v>#DIV/0!</v>
      </c>
      <c r="O26" s="246" t="e">
        <f>'Enter Data'!L135/'Enter Data'!$G$29</f>
        <v>#DIV/0!</v>
      </c>
      <c r="P26" s="314" t="e">
        <f t="shared" si="4"/>
        <v>#DIV/0!</v>
      </c>
      <c r="Q26" s="92"/>
      <c r="R26" s="145"/>
      <c r="S26" s="145"/>
      <c r="T26" s="145"/>
      <c r="U26" s="145"/>
      <c r="V26" s="145"/>
      <c r="W26" s="145"/>
      <c r="X26" s="145"/>
      <c r="Y26" s="145"/>
      <c r="Z26" s="145" t="str">
        <f t="shared" si="5"/>
        <v>Location</v>
      </c>
      <c r="AA26" s="283" t="e">
        <f t="shared" si="6"/>
        <v>#DIV/0!</v>
      </c>
      <c r="AB26" s="145"/>
      <c r="AC26" s="145"/>
      <c r="AD26" s="145"/>
      <c r="AE26" s="145"/>
      <c r="AF26" s="145"/>
      <c r="AG26" s="145"/>
      <c r="AH26" s="145"/>
      <c r="AI26" s="145"/>
      <c r="AJ26" s="145"/>
      <c r="AK26" s="145"/>
      <c r="AL26" s="145"/>
    </row>
    <row r="27" spans="1:38" ht="15.75" customHeight="1">
      <c r="A27" s="230"/>
      <c r="B27" s="355"/>
      <c r="C27" s="355"/>
      <c r="D27" s="355"/>
      <c r="E27" s="232" t="str">
        <f>'Enter Data'!B136</f>
        <v>Location</v>
      </c>
      <c r="F27" s="246" t="e">
        <f>'Enter Data'!C136/'Enter Data'!$G$29</f>
        <v>#DIV/0!</v>
      </c>
      <c r="G27" s="246" t="e">
        <f>'Enter Data'!D136/'Enter Data'!$G$29</f>
        <v>#DIV/0!</v>
      </c>
      <c r="H27" s="246" t="e">
        <f>'Enter Data'!E136/'Enter Data'!$G$29</f>
        <v>#DIV/0!</v>
      </c>
      <c r="I27" s="246" t="e">
        <f>'Enter Data'!F136/'Enter Data'!$G$29</f>
        <v>#DIV/0!</v>
      </c>
      <c r="J27" s="246" t="e">
        <f>'Enter Data'!G136/'Enter Data'!$G$29</f>
        <v>#DIV/0!</v>
      </c>
      <c r="K27" s="246" t="e">
        <f>'Enter Data'!H136/'Enter Data'!$G$29</f>
        <v>#DIV/0!</v>
      </c>
      <c r="L27" s="246" t="e">
        <f>'Enter Data'!I136/'Enter Data'!$G$29</f>
        <v>#DIV/0!</v>
      </c>
      <c r="M27" s="246" t="e">
        <f>'Enter Data'!J136/'Enter Data'!$G$29</f>
        <v>#DIV/0!</v>
      </c>
      <c r="N27" s="246" t="e">
        <f>'Enter Data'!K136/'Enter Data'!$G$29</f>
        <v>#DIV/0!</v>
      </c>
      <c r="O27" s="246" t="e">
        <f>'Enter Data'!L136/'Enter Data'!$G$29</f>
        <v>#DIV/0!</v>
      </c>
      <c r="P27" s="314" t="e">
        <f t="shared" si="4"/>
        <v>#DIV/0!</v>
      </c>
      <c r="Q27" s="92"/>
      <c r="R27" s="145"/>
      <c r="S27" s="145"/>
      <c r="T27" s="145"/>
      <c r="U27" s="145"/>
      <c r="V27" s="145"/>
      <c r="W27" s="145"/>
      <c r="X27" s="145"/>
      <c r="Y27" s="145"/>
      <c r="Z27" s="145" t="str">
        <f t="shared" si="5"/>
        <v>Location</v>
      </c>
      <c r="AA27" s="283" t="e">
        <f t="shared" si="6"/>
        <v>#DIV/0!</v>
      </c>
      <c r="AB27" s="145"/>
      <c r="AC27" s="145"/>
      <c r="AD27" s="145"/>
      <c r="AE27" s="145"/>
      <c r="AF27" s="145"/>
      <c r="AG27" s="145"/>
      <c r="AH27" s="145"/>
      <c r="AI27" s="145"/>
      <c r="AJ27" s="145"/>
      <c r="AK27" s="145"/>
      <c r="AL27" s="145"/>
    </row>
    <row r="28" spans="1:38" ht="15.75" customHeight="1">
      <c r="A28" s="230"/>
      <c r="B28" s="355"/>
      <c r="C28" s="355"/>
      <c r="D28" s="355"/>
      <c r="E28" s="232" t="str">
        <f>'Enter Data'!B137</f>
        <v>Location</v>
      </c>
      <c r="F28" s="246" t="e">
        <f>'Enter Data'!C137/'Enter Data'!$G$29</f>
        <v>#DIV/0!</v>
      </c>
      <c r="G28" s="246" t="e">
        <f>'Enter Data'!D137/'Enter Data'!$G$29</f>
        <v>#DIV/0!</v>
      </c>
      <c r="H28" s="246" t="e">
        <f>'Enter Data'!E137/'Enter Data'!$G$29</f>
        <v>#DIV/0!</v>
      </c>
      <c r="I28" s="246" t="e">
        <f>'Enter Data'!F137/'Enter Data'!$G$29</f>
        <v>#DIV/0!</v>
      </c>
      <c r="J28" s="246" t="e">
        <f>'Enter Data'!G137/'Enter Data'!$G$29</f>
        <v>#DIV/0!</v>
      </c>
      <c r="K28" s="246" t="e">
        <f>'Enter Data'!H137/'Enter Data'!$G$29</f>
        <v>#DIV/0!</v>
      </c>
      <c r="L28" s="246" t="e">
        <f>'Enter Data'!I137/'Enter Data'!$G$29</f>
        <v>#DIV/0!</v>
      </c>
      <c r="M28" s="246" t="e">
        <f>'Enter Data'!J137/'Enter Data'!$G$29</f>
        <v>#DIV/0!</v>
      </c>
      <c r="N28" s="246" t="e">
        <f>'Enter Data'!K137/'Enter Data'!$G$29</f>
        <v>#DIV/0!</v>
      </c>
      <c r="O28" s="246" t="e">
        <f>'Enter Data'!L137/'Enter Data'!$G$29</f>
        <v>#DIV/0!</v>
      </c>
      <c r="P28" s="314" t="e">
        <f t="shared" si="4"/>
        <v>#DIV/0!</v>
      </c>
      <c r="Q28" s="92"/>
      <c r="R28" s="145"/>
      <c r="S28" s="145"/>
      <c r="T28" s="145"/>
      <c r="U28" s="145"/>
      <c r="V28" s="145"/>
      <c r="W28" s="145"/>
      <c r="X28" s="145"/>
      <c r="Y28" s="145"/>
      <c r="Z28" s="145" t="str">
        <f t="shared" si="5"/>
        <v>Location</v>
      </c>
      <c r="AA28" s="283" t="e">
        <f t="shared" si="6"/>
        <v>#DIV/0!</v>
      </c>
      <c r="AB28" s="145"/>
      <c r="AC28" s="145"/>
      <c r="AD28" s="145"/>
      <c r="AE28" s="145"/>
      <c r="AF28" s="145"/>
      <c r="AG28" s="145"/>
      <c r="AH28" s="145"/>
      <c r="AI28" s="145"/>
      <c r="AJ28" s="145"/>
      <c r="AK28" s="145"/>
      <c r="AL28" s="145"/>
    </row>
    <row r="29" spans="1:38" ht="15.75" customHeight="1">
      <c r="A29" s="231"/>
      <c r="B29" s="355"/>
      <c r="C29" s="355"/>
      <c r="D29" s="355"/>
      <c r="E29" s="232" t="s">
        <v>190</v>
      </c>
      <c r="F29" s="314" t="e">
        <f>SUM(F19:F28)</f>
        <v>#DIV/0!</v>
      </c>
      <c r="G29" s="314" t="e">
        <f t="shared" ref="G29:O29" si="7">SUM(G19:G28)</f>
        <v>#DIV/0!</v>
      </c>
      <c r="H29" s="314" t="e">
        <f t="shared" si="7"/>
        <v>#DIV/0!</v>
      </c>
      <c r="I29" s="314" t="e">
        <f t="shared" si="7"/>
        <v>#DIV/0!</v>
      </c>
      <c r="J29" s="314" t="e">
        <f t="shared" si="7"/>
        <v>#DIV/0!</v>
      </c>
      <c r="K29" s="314" t="e">
        <f t="shared" si="7"/>
        <v>#DIV/0!</v>
      </c>
      <c r="L29" s="314" t="e">
        <f t="shared" si="7"/>
        <v>#DIV/0!</v>
      </c>
      <c r="M29" s="314" t="e">
        <f t="shared" si="7"/>
        <v>#DIV/0!</v>
      </c>
      <c r="N29" s="314" t="e">
        <f t="shared" si="7"/>
        <v>#DIV/0!</v>
      </c>
      <c r="O29" s="314" t="e">
        <f t="shared" si="7"/>
        <v>#DIV/0!</v>
      </c>
      <c r="P29" s="314" t="e">
        <f t="shared" si="4"/>
        <v>#DIV/0!</v>
      </c>
      <c r="Q29" s="92"/>
      <c r="R29" s="145"/>
      <c r="S29" s="145"/>
      <c r="T29" s="145"/>
      <c r="U29" s="145"/>
      <c r="V29" s="145"/>
      <c r="W29" s="145"/>
      <c r="X29" s="145"/>
      <c r="Y29" s="145"/>
      <c r="Z29" s="145"/>
      <c r="AA29" s="145"/>
      <c r="AB29" s="145"/>
      <c r="AC29" s="145"/>
      <c r="AD29" s="145"/>
      <c r="AE29" s="145"/>
      <c r="AF29" s="145"/>
      <c r="AG29" s="145"/>
      <c r="AH29" s="145"/>
      <c r="AI29" s="145"/>
      <c r="AJ29" s="145"/>
      <c r="AK29" s="145"/>
      <c r="AL29" s="145"/>
    </row>
    <row r="30" spans="1:38" ht="15.75" customHeight="1">
      <c r="A30" s="254"/>
      <c r="B30" s="254"/>
      <c r="C30" s="254"/>
      <c r="D30" s="254"/>
      <c r="E30" s="221"/>
      <c r="F30" s="221"/>
      <c r="G30" s="221"/>
      <c r="H30" s="221"/>
      <c r="I30" s="221"/>
      <c r="J30" s="221"/>
      <c r="K30" s="221"/>
      <c r="L30" s="221"/>
      <c r="M30" s="221"/>
      <c r="N30" s="221"/>
      <c r="O30" s="221"/>
      <c r="P30" s="36"/>
      <c r="Q30" s="92"/>
      <c r="R30" s="145"/>
      <c r="S30" s="145"/>
      <c r="T30" s="145"/>
      <c r="U30" s="145"/>
      <c r="V30" s="145"/>
      <c r="W30" s="145"/>
      <c r="X30" s="145"/>
      <c r="Y30" s="145"/>
      <c r="Z30" s="145"/>
      <c r="AA30" s="145"/>
      <c r="AB30" s="145"/>
      <c r="AC30" s="145"/>
      <c r="AD30" s="145"/>
      <c r="AE30" s="145"/>
      <c r="AF30" s="145"/>
      <c r="AG30" s="145"/>
      <c r="AH30" s="145"/>
      <c r="AI30" s="145"/>
      <c r="AJ30" s="145"/>
      <c r="AK30" s="145"/>
      <c r="AL30" s="145"/>
    </row>
    <row r="31" spans="1:38" ht="15.75" customHeight="1">
      <c r="A31" s="254"/>
      <c r="B31" s="254"/>
      <c r="C31" s="254"/>
      <c r="D31" s="254"/>
      <c r="E31" s="221"/>
      <c r="F31" s="221"/>
      <c r="G31" s="221"/>
      <c r="H31" s="221"/>
      <c r="I31" s="221"/>
      <c r="J31" s="221"/>
      <c r="K31" s="221"/>
      <c r="L31" s="221"/>
      <c r="M31" s="221"/>
      <c r="N31" s="221"/>
      <c r="O31" s="221"/>
      <c r="P31" s="36"/>
      <c r="Q31" s="92"/>
      <c r="R31" s="145"/>
      <c r="S31" s="145"/>
      <c r="T31" s="145"/>
      <c r="U31" s="145"/>
      <c r="V31" s="145"/>
      <c r="W31" s="145"/>
      <c r="X31" s="145"/>
      <c r="Y31" s="145"/>
      <c r="Z31" s="145"/>
      <c r="AA31" s="145"/>
      <c r="AB31" s="145"/>
      <c r="AC31" s="145"/>
      <c r="AD31" s="145"/>
      <c r="AE31" s="145"/>
      <c r="AF31" s="145"/>
      <c r="AG31" s="145"/>
      <c r="AH31" s="145"/>
      <c r="AI31" s="145"/>
      <c r="AJ31" s="145"/>
      <c r="AK31" s="145"/>
      <c r="AL31" s="145"/>
    </row>
    <row r="32" spans="1:38" ht="15.75" customHeight="1">
      <c r="A32" s="247"/>
      <c r="B32" s="356"/>
      <c r="C32" s="356"/>
      <c r="D32" s="356"/>
      <c r="E32" s="248"/>
      <c r="F32" s="249"/>
      <c r="G32" s="249"/>
      <c r="H32" s="249"/>
      <c r="I32" s="249"/>
      <c r="J32" s="249"/>
      <c r="K32" s="249"/>
      <c r="L32" s="249"/>
      <c r="M32" s="249"/>
      <c r="N32" s="249"/>
      <c r="O32" s="249"/>
      <c r="P32" s="250"/>
      <c r="Q32" s="92"/>
      <c r="R32" s="145"/>
      <c r="S32" s="145"/>
      <c r="T32" s="145"/>
      <c r="U32" s="145"/>
      <c r="V32" s="145"/>
      <c r="W32" s="145"/>
      <c r="X32" s="145"/>
      <c r="Y32" s="145"/>
      <c r="Z32" s="145"/>
      <c r="AA32" s="145"/>
      <c r="AB32" s="145"/>
      <c r="AC32" s="145"/>
      <c r="AD32" s="145"/>
      <c r="AE32" s="145"/>
      <c r="AF32" s="145"/>
      <c r="AG32" s="145"/>
      <c r="AH32" s="145"/>
      <c r="AI32" s="145"/>
      <c r="AJ32" s="145"/>
      <c r="AK32" s="145"/>
      <c r="AL32" s="145"/>
    </row>
    <row r="33" spans="1:38" ht="15.75" customHeight="1">
      <c r="A33" s="56"/>
      <c r="B33" s="56"/>
      <c r="C33" s="56"/>
      <c r="D33" s="56"/>
      <c r="E33" s="56"/>
      <c r="F33" s="56"/>
      <c r="G33" s="56"/>
      <c r="H33" s="56"/>
      <c r="I33" s="56"/>
      <c r="J33" s="56"/>
      <c r="K33" s="56"/>
      <c r="L33" s="56"/>
      <c r="M33" s="56"/>
      <c r="N33" s="56"/>
      <c r="O33" s="56"/>
      <c r="P33" s="252"/>
      <c r="Q33" s="92"/>
      <c r="R33" s="145"/>
      <c r="S33" s="145"/>
      <c r="T33" s="145"/>
      <c r="U33" s="145"/>
      <c r="V33" s="145"/>
      <c r="W33" s="145"/>
      <c r="X33" s="145"/>
      <c r="Y33" s="145"/>
      <c r="Z33" s="145"/>
      <c r="AA33" s="145"/>
      <c r="AB33" s="145"/>
      <c r="AC33" s="145"/>
      <c r="AD33" s="145"/>
      <c r="AE33" s="145"/>
      <c r="AF33" s="145"/>
      <c r="AG33" s="145"/>
      <c r="AH33" s="145"/>
      <c r="AI33" s="145"/>
      <c r="AJ33" s="145"/>
      <c r="AK33" s="145"/>
      <c r="AL33" s="145"/>
    </row>
    <row r="34" spans="1:38" ht="15.75" customHeight="1">
      <c r="A34" s="6"/>
      <c r="B34" s="6"/>
      <c r="C34" s="6"/>
      <c r="D34" s="6"/>
      <c r="E34" s="6"/>
      <c r="F34" s="6"/>
      <c r="G34" s="6"/>
      <c r="H34" s="6"/>
      <c r="I34" s="6"/>
      <c r="J34" s="6"/>
      <c r="K34" s="6"/>
      <c r="L34" s="6"/>
      <c r="M34" s="6"/>
      <c r="N34" s="6"/>
      <c r="O34" s="6"/>
      <c r="P34" s="253"/>
      <c r="Q34" s="92"/>
      <c r="R34" s="145"/>
      <c r="S34" s="145"/>
      <c r="T34" s="145"/>
      <c r="U34" s="145"/>
      <c r="V34" s="145"/>
      <c r="W34" s="145"/>
      <c r="X34" s="145"/>
      <c r="Y34" s="145"/>
      <c r="Z34" s="145"/>
      <c r="AA34" s="145"/>
      <c r="AB34" s="145"/>
      <c r="AC34" s="145"/>
      <c r="AD34" s="145"/>
      <c r="AE34" s="145"/>
      <c r="AF34" s="145"/>
      <c r="AG34" s="145"/>
      <c r="AH34" s="145"/>
      <c r="AI34" s="145"/>
      <c r="AJ34" s="145"/>
      <c r="AK34" s="145"/>
      <c r="AL34" s="145"/>
    </row>
    <row r="35" spans="1:38" ht="93.6" customHeight="1">
      <c r="A35" s="404" t="s">
        <v>112</v>
      </c>
      <c r="B35" s="256"/>
      <c r="C35" s="256"/>
      <c r="D35" s="256"/>
      <c r="E35" s="262" t="s">
        <v>117</v>
      </c>
      <c r="F35" s="233" t="s">
        <v>20</v>
      </c>
      <c r="G35" s="234" t="s">
        <v>21</v>
      </c>
      <c r="H35" s="234" t="s">
        <v>22</v>
      </c>
      <c r="I35" s="234" t="s">
        <v>23</v>
      </c>
      <c r="J35" s="234" t="s">
        <v>24</v>
      </c>
      <c r="K35" s="234" t="s">
        <v>25</v>
      </c>
      <c r="L35" s="234" t="s">
        <v>26</v>
      </c>
      <c r="M35" s="234" t="s">
        <v>27</v>
      </c>
      <c r="N35" s="234" t="s">
        <v>28</v>
      </c>
      <c r="O35" s="239" t="s">
        <v>29</v>
      </c>
      <c r="P35" s="324" t="s">
        <v>7</v>
      </c>
      <c r="Q35" s="241"/>
      <c r="R35" s="145"/>
      <c r="S35" s="145"/>
      <c r="T35" s="145"/>
      <c r="U35" s="145"/>
      <c r="V35" s="145"/>
      <c r="W35" s="145"/>
      <c r="X35" s="145"/>
      <c r="Y35" s="145"/>
      <c r="Z35" s="145"/>
      <c r="AA35" s="145"/>
      <c r="AB35" s="145"/>
      <c r="AC35" s="145"/>
      <c r="AD35" s="145"/>
      <c r="AE35" s="145"/>
      <c r="AF35" s="145"/>
      <c r="AG35" s="145"/>
      <c r="AH35" s="145"/>
      <c r="AI35" s="145"/>
      <c r="AJ35" s="145"/>
      <c r="AK35" s="145"/>
      <c r="AL35" s="145"/>
    </row>
    <row r="36" spans="1:38" ht="15.75" customHeight="1">
      <c r="A36" s="108"/>
      <c r="B36" s="357"/>
      <c r="C36" s="357"/>
      <c r="D36" s="357"/>
      <c r="E36" s="109" t="str">
        <f>'Enter Data'!B143</f>
        <v>Arrival</v>
      </c>
      <c r="F36" s="323" t="e">
        <f>'Enter Data'!C143/'Enter Data'!$G$29</f>
        <v>#DIV/0!</v>
      </c>
      <c r="G36" s="323" t="e">
        <f>'Enter Data'!D143/'Enter Data'!$G$29</f>
        <v>#DIV/0!</v>
      </c>
      <c r="H36" s="323" t="e">
        <f>'Enter Data'!E143/'Enter Data'!$G$29</f>
        <v>#DIV/0!</v>
      </c>
      <c r="I36" s="323" t="e">
        <f>'Enter Data'!F143/'Enter Data'!$G$29</f>
        <v>#DIV/0!</v>
      </c>
      <c r="J36" s="323" t="e">
        <f>'Enter Data'!G143/'Enter Data'!$G$29</f>
        <v>#DIV/0!</v>
      </c>
      <c r="K36" s="323" t="e">
        <f>'Enter Data'!H143/'Enter Data'!$G$29</f>
        <v>#DIV/0!</v>
      </c>
      <c r="L36" s="323" t="e">
        <f>'Enter Data'!I143/'Enter Data'!$G$29</f>
        <v>#DIV/0!</v>
      </c>
      <c r="M36" s="323" t="e">
        <f>'Enter Data'!J143/'Enter Data'!$G$29</f>
        <v>#DIV/0!</v>
      </c>
      <c r="N36" s="323" t="e">
        <f>'Enter Data'!K143/'Enter Data'!$G$29</f>
        <v>#DIV/0!</v>
      </c>
      <c r="O36" s="323" t="e">
        <f>'Enter Data'!L143/'Enter Data'!$G$29</f>
        <v>#DIV/0!</v>
      </c>
      <c r="P36" s="325" t="e">
        <f>SUM(F36:O36)</f>
        <v>#DIV/0!</v>
      </c>
      <c r="Q36" s="259"/>
      <c r="R36" s="92"/>
      <c r="S36" s="6"/>
      <c r="T36" s="6"/>
      <c r="U36" s="6"/>
      <c r="AA36" t="str">
        <f>E36</f>
        <v>Arrival</v>
      </c>
      <c r="AB36" s="284" t="e">
        <f>P36</f>
        <v>#DIV/0!</v>
      </c>
    </row>
    <row r="37" spans="1:38" ht="15.75" customHeight="1">
      <c r="A37" s="113"/>
      <c r="B37" s="357"/>
      <c r="C37" s="357"/>
      <c r="D37" s="357"/>
      <c r="E37" s="109" t="str">
        <f>'Enter Data'!B144</f>
        <v>Lunch Periods</v>
      </c>
      <c r="F37" s="323" t="e">
        <f>'Enter Data'!C144/'Enter Data'!$G$29</f>
        <v>#DIV/0!</v>
      </c>
      <c r="G37" s="323" t="e">
        <f>'Enter Data'!D144/'Enter Data'!$G$29</f>
        <v>#DIV/0!</v>
      </c>
      <c r="H37" s="323" t="e">
        <f>'Enter Data'!E144/'Enter Data'!$G$29</f>
        <v>#DIV/0!</v>
      </c>
      <c r="I37" s="323" t="e">
        <f>'Enter Data'!F144/'Enter Data'!$G$29</f>
        <v>#DIV/0!</v>
      </c>
      <c r="J37" s="323" t="e">
        <f>'Enter Data'!G144/'Enter Data'!$G$29</f>
        <v>#DIV/0!</v>
      </c>
      <c r="K37" s="323" t="e">
        <f>'Enter Data'!H144/'Enter Data'!$G$29</f>
        <v>#DIV/0!</v>
      </c>
      <c r="L37" s="323" t="e">
        <f>'Enter Data'!I144/'Enter Data'!$G$29</f>
        <v>#DIV/0!</v>
      </c>
      <c r="M37" s="323" t="e">
        <f>'Enter Data'!J144/'Enter Data'!$G$29</f>
        <v>#DIV/0!</v>
      </c>
      <c r="N37" s="323" t="e">
        <f>'Enter Data'!K144/'Enter Data'!$G$29</f>
        <v>#DIV/0!</v>
      </c>
      <c r="O37" s="323" t="e">
        <f>'Enter Data'!L144/'Enter Data'!$G$29</f>
        <v>#DIV/0!</v>
      </c>
      <c r="P37" s="325" t="e">
        <f t="shared" ref="P37:P47" si="8">SUM(F37:O37)</f>
        <v>#DIV/0!</v>
      </c>
      <c r="Q37" s="259"/>
      <c r="R37" s="92"/>
      <c r="S37" s="6"/>
      <c r="T37" s="6"/>
      <c r="U37" s="6"/>
      <c r="AA37" t="str">
        <f t="shared" ref="AA37:AA46" si="9">E37</f>
        <v>Lunch Periods</v>
      </c>
      <c r="AB37" s="284" t="e">
        <f t="shared" ref="AB37:AB46" si="10">P37</f>
        <v>#DIV/0!</v>
      </c>
    </row>
    <row r="38" spans="1:38" ht="15.75" customHeight="1">
      <c r="A38" s="113"/>
      <c r="B38" s="357"/>
      <c r="C38" s="357"/>
      <c r="D38" s="357"/>
      <c r="E38" s="109" t="str">
        <f>'Enter Data'!B145</f>
        <v xml:space="preserve">Recess </v>
      </c>
      <c r="F38" s="323" t="e">
        <f>'Enter Data'!C145/'Enter Data'!$G$29</f>
        <v>#DIV/0!</v>
      </c>
      <c r="G38" s="323" t="e">
        <f>'Enter Data'!D145/'Enter Data'!$G$29</f>
        <v>#DIV/0!</v>
      </c>
      <c r="H38" s="323" t="e">
        <f>'Enter Data'!E145/'Enter Data'!$G$29</f>
        <v>#DIV/0!</v>
      </c>
      <c r="I38" s="323" t="e">
        <f>'Enter Data'!F145/'Enter Data'!$G$29</f>
        <v>#DIV/0!</v>
      </c>
      <c r="J38" s="323" t="e">
        <f>'Enter Data'!G145/'Enter Data'!$G$29</f>
        <v>#DIV/0!</v>
      </c>
      <c r="K38" s="323" t="e">
        <f>'Enter Data'!H145/'Enter Data'!$G$29</f>
        <v>#DIV/0!</v>
      </c>
      <c r="L38" s="323" t="e">
        <f>'Enter Data'!I145/'Enter Data'!$G$29</f>
        <v>#DIV/0!</v>
      </c>
      <c r="M38" s="323" t="e">
        <f>'Enter Data'!J145/'Enter Data'!$G$29</f>
        <v>#DIV/0!</v>
      </c>
      <c r="N38" s="323" t="e">
        <f>'Enter Data'!K145/'Enter Data'!$G$29</f>
        <v>#DIV/0!</v>
      </c>
      <c r="O38" s="323" t="e">
        <f>'Enter Data'!L145/'Enter Data'!$G$29</f>
        <v>#DIV/0!</v>
      </c>
      <c r="P38" s="325" t="e">
        <f t="shared" si="8"/>
        <v>#DIV/0!</v>
      </c>
      <c r="Q38" s="259"/>
      <c r="R38" s="92"/>
      <c r="S38" s="6"/>
      <c r="T38" s="6"/>
      <c r="U38" s="6"/>
      <c r="AA38" t="str">
        <f t="shared" si="9"/>
        <v xml:space="preserve">Recess </v>
      </c>
      <c r="AB38" s="284" t="e">
        <f t="shared" si="10"/>
        <v>#DIV/0!</v>
      </c>
    </row>
    <row r="39" spans="1:38" ht="15.75" customHeight="1">
      <c r="A39" s="113"/>
      <c r="B39" s="357"/>
      <c r="C39" s="357"/>
      <c r="D39" s="357"/>
      <c r="E39" s="109" t="str">
        <f>'Enter Data'!B146</f>
        <v xml:space="preserve">Dismissal </v>
      </c>
      <c r="F39" s="323" t="e">
        <f>'Enter Data'!C146/'Enter Data'!$G$29</f>
        <v>#DIV/0!</v>
      </c>
      <c r="G39" s="323" t="e">
        <f>'Enter Data'!D146/'Enter Data'!$G$29</f>
        <v>#DIV/0!</v>
      </c>
      <c r="H39" s="323" t="e">
        <f>'Enter Data'!E146/'Enter Data'!$G$29</f>
        <v>#DIV/0!</v>
      </c>
      <c r="I39" s="323" t="e">
        <f>'Enter Data'!F146/'Enter Data'!$G$29</f>
        <v>#DIV/0!</v>
      </c>
      <c r="J39" s="323" t="e">
        <f>'Enter Data'!G146/'Enter Data'!$G$29</f>
        <v>#DIV/0!</v>
      </c>
      <c r="K39" s="323" t="e">
        <f>'Enter Data'!H146/'Enter Data'!$G$29</f>
        <v>#DIV/0!</v>
      </c>
      <c r="L39" s="323" t="e">
        <f>'Enter Data'!I146/'Enter Data'!$G$29</f>
        <v>#DIV/0!</v>
      </c>
      <c r="M39" s="323" t="e">
        <f>'Enter Data'!J146/'Enter Data'!$G$29</f>
        <v>#DIV/0!</v>
      </c>
      <c r="N39" s="323" t="e">
        <f>'Enter Data'!K146/'Enter Data'!$G$29</f>
        <v>#DIV/0!</v>
      </c>
      <c r="O39" s="323" t="e">
        <f>'Enter Data'!L146/'Enter Data'!$G$29</f>
        <v>#DIV/0!</v>
      </c>
      <c r="P39" s="325" t="e">
        <f t="shared" si="8"/>
        <v>#DIV/0!</v>
      </c>
      <c r="Q39" s="259"/>
      <c r="R39" s="92"/>
      <c r="S39" s="6"/>
      <c r="T39" s="6"/>
      <c r="U39" s="6"/>
      <c r="AA39" t="str">
        <f t="shared" si="9"/>
        <v xml:space="preserve">Dismissal </v>
      </c>
      <c r="AB39" s="284" t="e">
        <f t="shared" si="10"/>
        <v>#DIV/0!</v>
      </c>
    </row>
    <row r="40" spans="1:38" ht="15.75" customHeight="1">
      <c r="A40" s="113"/>
      <c r="B40" s="357"/>
      <c r="C40" s="357"/>
      <c r="D40" s="357"/>
      <c r="E40" s="109" t="str">
        <f>'Enter Data'!B147</f>
        <v>Class</v>
      </c>
      <c r="F40" s="323" t="e">
        <f>'Enter Data'!C147/'Enter Data'!$G$29</f>
        <v>#DIV/0!</v>
      </c>
      <c r="G40" s="323" t="e">
        <f>'Enter Data'!D147/'Enter Data'!$G$29</f>
        <v>#DIV/0!</v>
      </c>
      <c r="H40" s="323" t="e">
        <f>'Enter Data'!E147/'Enter Data'!$G$29</f>
        <v>#DIV/0!</v>
      </c>
      <c r="I40" s="323" t="e">
        <f>'Enter Data'!F147/'Enter Data'!$G$29</f>
        <v>#DIV/0!</v>
      </c>
      <c r="J40" s="323" t="e">
        <f>'Enter Data'!G147/'Enter Data'!$G$29</f>
        <v>#DIV/0!</v>
      </c>
      <c r="K40" s="323" t="e">
        <f>'Enter Data'!H147/'Enter Data'!$G$29</f>
        <v>#DIV/0!</v>
      </c>
      <c r="L40" s="323" t="e">
        <f>'Enter Data'!I147/'Enter Data'!$G$29</f>
        <v>#DIV/0!</v>
      </c>
      <c r="M40" s="323" t="e">
        <f>'Enter Data'!J147/'Enter Data'!$G$29</f>
        <v>#DIV/0!</v>
      </c>
      <c r="N40" s="323" t="e">
        <f>'Enter Data'!K147/'Enter Data'!$G$29</f>
        <v>#DIV/0!</v>
      </c>
      <c r="O40" s="323" t="e">
        <f>'Enter Data'!L147/'Enter Data'!$G$29</f>
        <v>#DIV/0!</v>
      </c>
      <c r="P40" s="325" t="e">
        <f t="shared" si="8"/>
        <v>#DIV/0!</v>
      </c>
      <c r="Q40" s="259"/>
      <c r="R40" s="92"/>
      <c r="S40" s="6"/>
      <c r="T40" s="6"/>
      <c r="U40" s="6"/>
      <c r="AA40" t="str">
        <f t="shared" si="9"/>
        <v>Class</v>
      </c>
      <c r="AB40" s="284" t="e">
        <f t="shared" si="10"/>
        <v>#DIV/0!</v>
      </c>
    </row>
    <row r="41" spans="1:38" ht="15.75" customHeight="1">
      <c r="A41" s="132"/>
      <c r="B41" s="355"/>
      <c r="C41" s="355"/>
      <c r="D41" s="355"/>
      <c r="E41" s="109" t="str">
        <f>'Enter Data'!B148</f>
        <v>Transitions</v>
      </c>
      <c r="F41" s="323" t="e">
        <f>'Enter Data'!C148/'Enter Data'!$G$29</f>
        <v>#DIV/0!</v>
      </c>
      <c r="G41" s="323" t="e">
        <f>'Enter Data'!D148/'Enter Data'!$G$29</f>
        <v>#DIV/0!</v>
      </c>
      <c r="H41" s="323" t="e">
        <f>'Enter Data'!E148/'Enter Data'!$G$29</f>
        <v>#DIV/0!</v>
      </c>
      <c r="I41" s="323" t="e">
        <f>'Enter Data'!F148/'Enter Data'!$G$29</f>
        <v>#DIV/0!</v>
      </c>
      <c r="J41" s="323" t="e">
        <f>'Enter Data'!G148/'Enter Data'!$G$29</f>
        <v>#DIV/0!</v>
      </c>
      <c r="K41" s="323" t="e">
        <f>'Enter Data'!H148/'Enter Data'!$G$29</f>
        <v>#DIV/0!</v>
      </c>
      <c r="L41" s="323" t="e">
        <f>'Enter Data'!I148/'Enter Data'!$G$29</f>
        <v>#DIV/0!</v>
      </c>
      <c r="M41" s="323" t="e">
        <f>'Enter Data'!J148/'Enter Data'!$G$29</f>
        <v>#DIV/0!</v>
      </c>
      <c r="N41" s="323" t="e">
        <f>'Enter Data'!K148/'Enter Data'!$G$29</f>
        <v>#DIV/0!</v>
      </c>
      <c r="O41" s="323" t="e">
        <f>'Enter Data'!L148/'Enter Data'!$G$29</f>
        <v>#DIV/0!</v>
      </c>
      <c r="P41" s="325" t="e">
        <f t="shared" si="8"/>
        <v>#DIV/0!</v>
      </c>
      <c r="Q41" s="259"/>
      <c r="R41" s="133"/>
      <c r="S41" s="6"/>
      <c r="T41" s="6"/>
      <c r="U41" s="6"/>
      <c r="AA41" t="str">
        <f t="shared" si="9"/>
        <v>Transitions</v>
      </c>
      <c r="AB41" s="284" t="e">
        <f t="shared" si="10"/>
        <v>#DIV/0!</v>
      </c>
    </row>
    <row r="42" spans="1:38" ht="15.75" customHeight="1">
      <c r="A42" s="132"/>
      <c r="B42" s="355"/>
      <c r="C42" s="355"/>
      <c r="D42" s="355"/>
      <c r="E42" s="109" t="str">
        <f>'Enter Data'!B149</f>
        <v>Time of Day</v>
      </c>
      <c r="F42" s="323" t="e">
        <f>'Enter Data'!C149/'Enter Data'!$G$29</f>
        <v>#DIV/0!</v>
      </c>
      <c r="G42" s="323" t="e">
        <f>'Enter Data'!D149/'Enter Data'!$G$29</f>
        <v>#DIV/0!</v>
      </c>
      <c r="H42" s="323" t="e">
        <f>'Enter Data'!E149/'Enter Data'!$G$29</f>
        <v>#DIV/0!</v>
      </c>
      <c r="I42" s="323" t="e">
        <f>'Enter Data'!F149/'Enter Data'!$G$29</f>
        <v>#DIV/0!</v>
      </c>
      <c r="J42" s="323" t="e">
        <f>'Enter Data'!G149/'Enter Data'!$G$29</f>
        <v>#DIV/0!</v>
      </c>
      <c r="K42" s="323" t="e">
        <f>'Enter Data'!H149/'Enter Data'!$G$29</f>
        <v>#DIV/0!</v>
      </c>
      <c r="L42" s="323" t="e">
        <f>'Enter Data'!I149/'Enter Data'!$G$29</f>
        <v>#DIV/0!</v>
      </c>
      <c r="M42" s="323" t="e">
        <f>'Enter Data'!J149/'Enter Data'!$G$29</f>
        <v>#DIV/0!</v>
      </c>
      <c r="N42" s="323" t="e">
        <f>'Enter Data'!K149/'Enter Data'!$G$29</f>
        <v>#DIV/0!</v>
      </c>
      <c r="O42" s="323" t="e">
        <f>'Enter Data'!L149/'Enter Data'!$G$29</f>
        <v>#DIV/0!</v>
      </c>
      <c r="P42" s="325" t="e">
        <f t="shared" si="8"/>
        <v>#DIV/0!</v>
      </c>
      <c r="Q42" s="259"/>
      <c r="R42" s="133"/>
      <c r="S42" s="6"/>
      <c r="T42" s="6"/>
      <c r="U42" s="6"/>
      <c r="AA42" t="str">
        <f t="shared" si="9"/>
        <v>Time of Day</v>
      </c>
      <c r="AB42" s="284" t="e">
        <f t="shared" si="10"/>
        <v>#DIV/0!</v>
      </c>
    </row>
    <row r="43" spans="1:38" ht="15.75" customHeight="1">
      <c r="A43" s="132"/>
      <c r="B43" s="355"/>
      <c r="C43" s="355"/>
      <c r="D43" s="355"/>
      <c r="E43" s="109" t="str">
        <f>'Enter Data'!B150</f>
        <v>Time of Day</v>
      </c>
      <c r="F43" s="323" t="e">
        <f>'Enter Data'!C150/'Enter Data'!$G$29</f>
        <v>#DIV/0!</v>
      </c>
      <c r="G43" s="323" t="e">
        <f>'Enter Data'!D150/'Enter Data'!$G$29</f>
        <v>#DIV/0!</v>
      </c>
      <c r="H43" s="323" t="e">
        <f>'Enter Data'!E150/'Enter Data'!$G$29</f>
        <v>#DIV/0!</v>
      </c>
      <c r="I43" s="323" t="e">
        <f>'Enter Data'!F150/'Enter Data'!$G$29</f>
        <v>#DIV/0!</v>
      </c>
      <c r="J43" s="323" t="e">
        <f>'Enter Data'!G150/'Enter Data'!$G$29</f>
        <v>#DIV/0!</v>
      </c>
      <c r="K43" s="323" t="e">
        <f>'Enter Data'!H150/'Enter Data'!$G$29</f>
        <v>#DIV/0!</v>
      </c>
      <c r="L43" s="323" t="e">
        <f>'Enter Data'!I150/'Enter Data'!$G$29</f>
        <v>#DIV/0!</v>
      </c>
      <c r="M43" s="323" t="e">
        <f>'Enter Data'!J150/'Enter Data'!$G$29</f>
        <v>#DIV/0!</v>
      </c>
      <c r="N43" s="323" t="e">
        <f>'Enter Data'!K150/'Enter Data'!$G$29</f>
        <v>#DIV/0!</v>
      </c>
      <c r="O43" s="323" t="e">
        <f>'Enter Data'!L150/'Enter Data'!$G$29</f>
        <v>#DIV/0!</v>
      </c>
      <c r="P43" s="325" t="e">
        <f t="shared" si="8"/>
        <v>#DIV/0!</v>
      </c>
      <c r="Q43" s="259"/>
      <c r="R43" s="133"/>
      <c r="S43" s="6"/>
      <c r="T43" s="6"/>
      <c r="U43" s="6"/>
      <c r="AA43" t="str">
        <f t="shared" si="9"/>
        <v>Time of Day</v>
      </c>
      <c r="AB43" s="284" t="e">
        <f t="shared" si="10"/>
        <v>#DIV/0!</v>
      </c>
    </row>
    <row r="44" spans="1:38" ht="15.75" customHeight="1">
      <c r="A44" s="132"/>
      <c r="B44" s="355"/>
      <c r="C44" s="355"/>
      <c r="D44" s="355"/>
      <c r="E44" s="109" t="str">
        <f>'Enter Data'!B151</f>
        <v>Time of Day</v>
      </c>
      <c r="F44" s="323" t="e">
        <f>'Enter Data'!C151/'Enter Data'!$G$29</f>
        <v>#DIV/0!</v>
      </c>
      <c r="G44" s="323" t="e">
        <f>'Enter Data'!D151/'Enter Data'!$G$29</f>
        <v>#DIV/0!</v>
      </c>
      <c r="H44" s="323" t="e">
        <f>'Enter Data'!E151/'Enter Data'!$G$29</f>
        <v>#DIV/0!</v>
      </c>
      <c r="I44" s="323" t="e">
        <f>'Enter Data'!F151/'Enter Data'!$G$29</f>
        <v>#DIV/0!</v>
      </c>
      <c r="J44" s="323" t="e">
        <f>'Enter Data'!G151/'Enter Data'!$G$29</f>
        <v>#DIV/0!</v>
      </c>
      <c r="K44" s="323" t="e">
        <f>'Enter Data'!H151/'Enter Data'!$G$29</f>
        <v>#DIV/0!</v>
      </c>
      <c r="L44" s="323" t="e">
        <f>'Enter Data'!I151/'Enter Data'!$G$29</f>
        <v>#DIV/0!</v>
      </c>
      <c r="M44" s="323" t="e">
        <f>'Enter Data'!J151/'Enter Data'!$G$29</f>
        <v>#DIV/0!</v>
      </c>
      <c r="N44" s="323" t="e">
        <f>'Enter Data'!K151/'Enter Data'!$G$29</f>
        <v>#DIV/0!</v>
      </c>
      <c r="O44" s="323" t="e">
        <f>'Enter Data'!L151/'Enter Data'!$G$29</f>
        <v>#DIV/0!</v>
      </c>
      <c r="P44" s="325" t="e">
        <f t="shared" si="8"/>
        <v>#DIV/0!</v>
      </c>
      <c r="Q44" s="259"/>
      <c r="R44" s="133"/>
      <c r="S44" s="6"/>
      <c r="T44" s="6"/>
      <c r="U44" s="6"/>
      <c r="AA44" t="str">
        <f t="shared" si="9"/>
        <v>Time of Day</v>
      </c>
      <c r="AB44" s="284" t="e">
        <f t="shared" si="10"/>
        <v>#DIV/0!</v>
      </c>
    </row>
    <row r="45" spans="1:38" ht="15.75" customHeight="1">
      <c r="A45" s="132"/>
      <c r="B45" s="355"/>
      <c r="C45" s="355"/>
      <c r="D45" s="355"/>
      <c r="E45" s="109" t="str">
        <f>'Enter Data'!B152</f>
        <v>Time of Day</v>
      </c>
      <c r="F45" s="323" t="e">
        <f>'Enter Data'!C152/'Enter Data'!$G$29</f>
        <v>#DIV/0!</v>
      </c>
      <c r="G45" s="323" t="e">
        <f>'Enter Data'!D152/'Enter Data'!$G$29</f>
        <v>#DIV/0!</v>
      </c>
      <c r="H45" s="323" t="e">
        <f>'Enter Data'!E152/'Enter Data'!$G$29</f>
        <v>#DIV/0!</v>
      </c>
      <c r="I45" s="323" t="e">
        <f>'Enter Data'!F152/'Enter Data'!$G$29</f>
        <v>#DIV/0!</v>
      </c>
      <c r="J45" s="323" t="e">
        <f>'Enter Data'!G152/'Enter Data'!$G$29</f>
        <v>#DIV/0!</v>
      </c>
      <c r="K45" s="323" t="e">
        <f>'Enter Data'!H152/'Enter Data'!$G$29</f>
        <v>#DIV/0!</v>
      </c>
      <c r="L45" s="323" t="e">
        <f>'Enter Data'!I152/'Enter Data'!$G$29</f>
        <v>#DIV/0!</v>
      </c>
      <c r="M45" s="323" t="e">
        <f>'Enter Data'!J152/'Enter Data'!$G$29</f>
        <v>#DIV/0!</v>
      </c>
      <c r="N45" s="323" t="e">
        <f>'Enter Data'!K152/'Enter Data'!$G$29</f>
        <v>#DIV/0!</v>
      </c>
      <c r="O45" s="323" t="e">
        <f>'Enter Data'!L152/'Enter Data'!$G$29</f>
        <v>#DIV/0!</v>
      </c>
      <c r="P45" s="325" t="e">
        <f t="shared" si="8"/>
        <v>#DIV/0!</v>
      </c>
      <c r="Q45" s="259"/>
      <c r="R45" s="133"/>
      <c r="S45" s="6"/>
      <c r="T45" s="6"/>
      <c r="U45" s="6"/>
      <c r="AA45" t="str">
        <f t="shared" si="9"/>
        <v>Time of Day</v>
      </c>
      <c r="AB45" s="284" t="e">
        <f t="shared" si="10"/>
        <v>#DIV/0!</v>
      </c>
    </row>
    <row r="46" spans="1:38" ht="15.75" customHeight="1">
      <c r="A46" s="132"/>
      <c r="B46" s="355"/>
      <c r="C46" s="355"/>
      <c r="D46" s="355"/>
      <c r="E46" s="109" t="str">
        <f>'Enter Data'!B153</f>
        <v>Time of Day</v>
      </c>
      <c r="F46" s="323" t="e">
        <f>'Enter Data'!C153/'Enter Data'!$G$29</f>
        <v>#DIV/0!</v>
      </c>
      <c r="G46" s="323" t="e">
        <f>'Enter Data'!D153/'Enter Data'!$G$29</f>
        <v>#DIV/0!</v>
      </c>
      <c r="H46" s="323" t="e">
        <f>'Enter Data'!E153/'Enter Data'!$G$29</f>
        <v>#DIV/0!</v>
      </c>
      <c r="I46" s="323" t="e">
        <f>'Enter Data'!F153/'Enter Data'!$G$29</f>
        <v>#DIV/0!</v>
      </c>
      <c r="J46" s="323" t="e">
        <f>'Enter Data'!G153/'Enter Data'!$G$29</f>
        <v>#DIV/0!</v>
      </c>
      <c r="K46" s="323" t="e">
        <f>'Enter Data'!H153/'Enter Data'!$G$29</f>
        <v>#DIV/0!</v>
      </c>
      <c r="L46" s="323" t="e">
        <f>'Enter Data'!I153/'Enter Data'!$G$29</f>
        <v>#DIV/0!</v>
      </c>
      <c r="M46" s="323" t="e">
        <f>'Enter Data'!J153/'Enter Data'!$G$29</f>
        <v>#DIV/0!</v>
      </c>
      <c r="N46" s="323" t="e">
        <f>'Enter Data'!K153/'Enter Data'!$G$29</f>
        <v>#DIV/0!</v>
      </c>
      <c r="O46" s="323" t="e">
        <f>'Enter Data'!L153/'Enter Data'!$G$29</f>
        <v>#DIV/0!</v>
      </c>
      <c r="P46" s="325" t="e">
        <f t="shared" si="8"/>
        <v>#DIV/0!</v>
      </c>
      <c r="Q46" s="259"/>
      <c r="R46" s="133"/>
      <c r="S46" s="6"/>
      <c r="T46" s="6"/>
      <c r="U46" s="6"/>
      <c r="AA46" t="str">
        <f t="shared" si="9"/>
        <v>Time of Day</v>
      </c>
      <c r="AB46" s="284" t="e">
        <f t="shared" si="10"/>
        <v>#DIV/0!</v>
      </c>
    </row>
    <row r="47" spans="1:38" ht="15.75" customHeight="1">
      <c r="A47" s="132"/>
      <c r="B47" s="355"/>
      <c r="C47" s="355"/>
      <c r="D47" s="355"/>
      <c r="E47" s="109" t="str">
        <f>'Enter Data'!B154</f>
        <v>Time of Day</v>
      </c>
      <c r="F47" s="323" t="e">
        <f>'Enter Data'!C154/'Enter Data'!$G$29</f>
        <v>#DIV/0!</v>
      </c>
      <c r="G47" s="323" t="e">
        <f>'Enter Data'!D154/'Enter Data'!$G$29</f>
        <v>#DIV/0!</v>
      </c>
      <c r="H47" s="323" t="e">
        <f>'Enter Data'!E154/'Enter Data'!$G$29</f>
        <v>#DIV/0!</v>
      </c>
      <c r="I47" s="323" t="e">
        <f>'Enter Data'!F154/'Enter Data'!$G$29</f>
        <v>#DIV/0!</v>
      </c>
      <c r="J47" s="323" t="e">
        <f>'Enter Data'!G154/'Enter Data'!$G$29</f>
        <v>#DIV/0!</v>
      </c>
      <c r="K47" s="323" t="e">
        <f>'Enter Data'!H154/'Enter Data'!$G$29</f>
        <v>#DIV/0!</v>
      </c>
      <c r="L47" s="323" t="e">
        <f>'Enter Data'!I154/'Enter Data'!$G$29</f>
        <v>#DIV/0!</v>
      </c>
      <c r="M47" s="323" t="e">
        <f>'Enter Data'!J154/'Enter Data'!$G$29</f>
        <v>#DIV/0!</v>
      </c>
      <c r="N47" s="323" t="e">
        <f>'Enter Data'!K154/'Enter Data'!$G$29</f>
        <v>#DIV/0!</v>
      </c>
      <c r="O47" s="323" t="e">
        <f>'Enter Data'!L154/'Enter Data'!$G$29</f>
        <v>#DIV/0!</v>
      </c>
      <c r="P47" s="325" t="e">
        <f t="shared" si="8"/>
        <v>#DIV/0!</v>
      </c>
      <c r="Q47" s="259"/>
      <c r="R47" s="133"/>
      <c r="S47" s="6"/>
      <c r="T47" s="6"/>
      <c r="U47" s="6"/>
    </row>
    <row r="48" spans="1:38" ht="15" customHeight="1">
      <c r="E48" s="232" t="s">
        <v>190</v>
      </c>
      <c r="F48" s="326" t="e">
        <f>'Enter Data'!C155/'Enter Data'!$G$29</f>
        <v>#DIV/0!</v>
      </c>
      <c r="G48" s="326" t="e">
        <f>'Enter Data'!D155/'Enter Data'!$G$29</f>
        <v>#DIV/0!</v>
      </c>
      <c r="H48" s="326" t="e">
        <f>'Enter Data'!E155/'Enter Data'!$G$29</f>
        <v>#DIV/0!</v>
      </c>
      <c r="I48" s="326" t="e">
        <f>'Enter Data'!F155/'Enter Data'!$G$29</f>
        <v>#DIV/0!</v>
      </c>
      <c r="J48" s="326" t="e">
        <f>'Enter Data'!G155/'Enter Data'!$G$29</f>
        <v>#DIV/0!</v>
      </c>
      <c r="K48" s="326" t="e">
        <f>'Enter Data'!H155/'Enter Data'!$G$29</f>
        <v>#DIV/0!</v>
      </c>
      <c r="L48" s="326" t="e">
        <f>'Enter Data'!I155/'Enter Data'!$G$29</f>
        <v>#DIV/0!</v>
      </c>
      <c r="M48" s="326" t="e">
        <f>'Enter Data'!J155/'Enter Data'!$G$29</f>
        <v>#DIV/0!</v>
      </c>
      <c r="N48" s="326" t="e">
        <f>'Enter Data'!K155/'Enter Data'!$G$29</f>
        <v>#DIV/0!</v>
      </c>
      <c r="O48" s="326" t="e">
        <f>'Enter Data'!L155/'Enter Data'!$G$29</f>
        <v>#DIV/0!</v>
      </c>
      <c r="P48" s="325" t="e">
        <f t="shared" ref="P48" si="11">SUM(F48:O48)</f>
        <v>#DIV/0!</v>
      </c>
    </row>
    <row r="49" spans="1:38" ht="15.75" customHeight="1">
      <c r="A49" s="235"/>
      <c r="B49" s="358"/>
      <c r="C49" s="358"/>
      <c r="D49" s="358"/>
      <c r="E49" s="236"/>
      <c r="F49" s="237"/>
      <c r="G49" s="197"/>
      <c r="H49" s="237"/>
      <c r="I49" s="237"/>
      <c r="J49" s="237"/>
      <c r="K49" s="237"/>
      <c r="L49" s="238"/>
      <c r="M49" s="237"/>
      <c r="N49" s="237"/>
      <c r="O49" s="240"/>
      <c r="P49" s="243"/>
      <c r="Q49" s="242"/>
      <c r="R49" s="145"/>
      <c r="S49" s="145"/>
      <c r="T49" s="145"/>
      <c r="U49" s="145"/>
      <c r="V49" s="145"/>
      <c r="W49" s="145"/>
      <c r="X49" s="145"/>
      <c r="Y49" s="145"/>
      <c r="Z49" s="145"/>
      <c r="AA49" s="145"/>
      <c r="AB49" s="145"/>
      <c r="AC49" s="145"/>
      <c r="AD49" s="145"/>
      <c r="AE49" s="145"/>
      <c r="AF49" s="145"/>
      <c r="AG49" s="145"/>
      <c r="AH49" s="145"/>
      <c r="AI49" s="145"/>
      <c r="AJ49" s="145"/>
      <c r="AK49" s="145"/>
      <c r="AL49" s="145"/>
    </row>
  </sheetData>
  <sheetProtection algorithmName="SHA-512" hashValue="9gyBkOK3ysyHDvvkJZjaGtp8TbhieicbRa6ReO7kq2BABhkA+W+lHpGK+HE9g5MHUcqqxYICz9Rrjy3jASBzEA==" saltValue="GqGipzXXIcIDMyGtkcltWQ=="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A9D9-043F-4691-899D-4611AEE4B362}">
  <dimension ref="A2:I52"/>
  <sheetViews>
    <sheetView topLeftCell="B1" workbookViewId="0">
      <selection activeCell="E27" sqref="E27"/>
    </sheetView>
  </sheetViews>
  <sheetFormatPr defaultRowHeight="13.2"/>
  <cols>
    <col min="1" max="6" width="25" customWidth="1"/>
  </cols>
  <sheetData>
    <row r="2" spans="1:6" ht="14.4">
      <c r="A2" s="180" t="s">
        <v>78</v>
      </c>
      <c r="B2" s="180" t="s">
        <v>79</v>
      </c>
      <c r="C2" s="180"/>
      <c r="D2" s="180"/>
      <c r="E2" s="163"/>
      <c r="F2" s="163"/>
    </row>
    <row r="3" spans="1:6" ht="105.6">
      <c r="A3" s="177" t="s">
        <v>91</v>
      </c>
      <c r="B3" s="177" t="s">
        <v>92</v>
      </c>
      <c r="C3" s="260" t="s">
        <v>116</v>
      </c>
      <c r="D3" s="66" t="s">
        <v>89</v>
      </c>
      <c r="E3" s="98" t="s">
        <v>94</v>
      </c>
      <c r="F3" s="98" t="s">
        <v>95</v>
      </c>
    </row>
    <row r="4" spans="1:6" ht="14.4">
      <c r="A4" s="183"/>
      <c r="B4" s="184"/>
      <c r="C4" s="185">
        <v>25</v>
      </c>
      <c r="D4" s="106" t="s">
        <v>20</v>
      </c>
      <c r="E4" s="185">
        <f>'Enter Data'!G30</f>
        <v>0</v>
      </c>
      <c r="F4" s="261">
        <f>($C$4*E4)/(60)/(6.5)</f>
        <v>0</v>
      </c>
    </row>
    <row r="5" spans="1:6" ht="14.4">
      <c r="A5" s="154"/>
      <c r="B5" s="154"/>
      <c r="C5" s="57"/>
      <c r="D5" s="106" t="s">
        <v>21</v>
      </c>
      <c r="E5" s="185">
        <f>'Enter Data'!G31</f>
        <v>0</v>
      </c>
      <c r="F5" s="261">
        <f t="shared" ref="F5:F14" si="0">($C$4*E5)/(60)/(6.5)</f>
        <v>0</v>
      </c>
    </row>
    <row r="6" spans="1:6" ht="14.4">
      <c r="A6" s="154"/>
      <c r="B6" s="154"/>
      <c r="C6" s="9"/>
      <c r="D6" s="106" t="s">
        <v>22</v>
      </c>
      <c r="E6" s="185">
        <f>'Enter Data'!G32</f>
        <v>0</v>
      </c>
      <c r="F6" s="261">
        <f t="shared" si="0"/>
        <v>0</v>
      </c>
    </row>
    <row r="7" spans="1:6" ht="14.4">
      <c r="A7" s="154"/>
      <c r="B7" s="154"/>
      <c r="C7" s="9"/>
      <c r="D7" s="106" t="s">
        <v>23</v>
      </c>
      <c r="E7" s="185">
        <f>'Enter Data'!G33</f>
        <v>0</v>
      </c>
      <c r="F7" s="261">
        <f t="shared" si="0"/>
        <v>0</v>
      </c>
    </row>
    <row r="8" spans="1:6" ht="14.4">
      <c r="A8" s="154"/>
      <c r="B8" s="154"/>
      <c r="C8" s="9"/>
      <c r="D8" s="106" t="s">
        <v>24</v>
      </c>
      <c r="E8" s="185">
        <f>'Enter Data'!G34</f>
        <v>0</v>
      </c>
      <c r="F8" s="261">
        <f t="shared" si="0"/>
        <v>0</v>
      </c>
    </row>
    <row r="9" spans="1:6" ht="14.4">
      <c r="A9" s="154"/>
      <c r="B9" s="154"/>
      <c r="C9" s="9"/>
      <c r="D9" s="106" t="s">
        <v>25</v>
      </c>
      <c r="E9" s="185">
        <f>'Enter Data'!G35</f>
        <v>0</v>
      </c>
      <c r="F9" s="261">
        <f t="shared" si="0"/>
        <v>0</v>
      </c>
    </row>
    <row r="10" spans="1:6" ht="14.4">
      <c r="A10" s="154"/>
      <c r="B10" s="154"/>
      <c r="C10" s="9"/>
      <c r="D10" s="106" t="s">
        <v>26</v>
      </c>
      <c r="E10" s="185">
        <f>'Enter Data'!G36</f>
        <v>0</v>
      </c>
      <c r="F10" s="261">
        <f t="shared" si="0"/>
        <v>0</v>
      </c>
    </row>
    <row r="11" spans="1:6" ht="14.4">
      <c r="A11" s="154"/>
      <c r="B11" s="154"/>
      <c r="C11" s="9"/>
      <c r="D11" s="106" t="s">
        <v>27</v>
      </c>
      <c r="E11" s="185">
        <f>'Enter Data'!G37</f>
        <v>0</v>
      </c>
      <c r="F11" s="261">
        <f t="shared" si="0"/>
        <v>0</v>
      </c>
    </row>
    <row r="12" spans="1:6" ht="14.4">
      <c r="A12" s="154"/>
      <c r="B12" s="154"/>
      <c r="C12" s="9"/>
      <c r="D12" s="106" t="s">
        <v>28</v>
      </c>
      <c r="E12" s="185">
        <f>'Enter Data'!G38</f>
        <v>0</v>
      </c>
      <c r="F12" s="261">
        <f t="shared" si="0"/>
        <v>0</v>
      </c>
    </row>
    <row r="13" spans="1:6" ht="14.4">
      <c r="A13" s="154"/>
      <c r="B13" s="154"/>
      <c r="C13" s="9"/>
      <c r="D13" s="106" t="s">
        <v>29</v>
      </c>
      <c r="E13" s="185">
        <f>'Enter Data'!G39</f>
        <v>0</v>
      </c>
      <c r="F13" s="261">
        <f t="shared" si="0"/>
        <v>0</v>
      </c>
    </row>
    <row r="14" spans="1:6" ht="14.4">
      <c r="A14" s="163"/>
      <c r="B14" s="163"/>
      <c r="D14" s="372" t="s">
        <v>7</v>
      </c>
      <c r="E14" s="185">
        <f>'Enter Data'!G29</f>
        <v>0</v>
      </c>
      <c r="F14" s="261">
        <f t="shared" si="0"/>
        <v>0</v>
      </c>
    </row>
    <row r="15" spans="1:6" ht="14.4">
      <c r="A15" s="163"/>
      <c r="B15" s="163"/>
      <c r="C15" s="163"/>
      <c r="D15" s="163"/>
      <c r="E15" s="163"/>
      <c r="F15" s="163"/>
    </row>
    <row r="16" spans="1:6" ht="14.4">
      <c r="A16" s="163"/>
      <c r="B16" s="163"/>
      <c r="C16" s="163"/>
      <c r="D16" s="149" t="s">
        <v>89</v>
      </c>
      <c r="E16" s="149" t="s">
        <v>96</v>
      </c>
      <c r="F16" s="163"/>
    </row>
    <row r="17" spans="1:9" ht="14.4">
      <c r="A17" s="163"/>
      <c r="B17" s="163"/>
      <c r="C17" s="163"/>
      <c r="D17" s="106" t="s">
        <v>20</v>
      </c>
      <c r="E17" s="261">
        <f t="shared" ref="E17:E27" si="1">F4</f>
        <v>0</v>
      </c>
      <c r="F17" s="163"/>
    </row>
    <row r="18" spans="1:9" ht="14.4">
      <c r="A18" s="163"/>
      <c r="B18" s="163"/>
      <c r="C18" s="163"/>
      <c r="D18" s="106" t="s">
        <v>21</v>
      </c>
      <c r="E18" s="261">
        <f t="shared" si="1"/>
        <v>0</v>
      </c>
      <c r="F18" s="163"/>
    </row>
    <row r="19" spans="1:9" ht="14.4">
      <c r="A19" s="163"/>
      <c r="B19" s="163"/>
      <c r="C19" s="163"/>
      <c r="D19" s="106" t="s">
        <v>22</v>
      </c>
      <c r="E19" s="261">
        <f t="shared" si="1"/>
        <v>0</v>
      </c>
      <c r="F19" s="163"/>
    </row>
    <row r="20" spans="1:9" ht="14.4">
      <c r="A20" s="163"/>
      <c r="B20" s="163"/>
      <c r="C20" s="163"/>
      <c r="D20" s="106" t="s">
        <v>23</v>
      </c>
      <c r="E20" s="261">
        <f t="shared" si="1"/>
        <v>0</v>
      </c>
      <c r="F20" s="163"/>
    </row>
    <row r="21" spans="1:9" ht="14.4">
      <c r="A21" s="163"/>
      <c r="B21" s="163"/>
      <c r="C21" s="163"/>
      <c r="D21" s="106" t="s">
        <v>24</v>
      </c>
      <c r="E21" s="261">
        <f t="shared" si="1"/>
        <v>0</v>
      </c>
      <c r="F21" s="163"/>
    </row>
    <row r="22" spans="1:9" ht="14.4">
      <c r="A22" s="163"/>
      <c r="B22" s="163"/>
      <c r="C22" s="163"/>
      <c r="D22" s="106" t="s">
        <v>25</v>
      </c>
      <c r="E22" s="261">
        <f t="shared" si="1"/>
        <v>0</v>
      </c>
      <c r="F22" s="163"/>
    </row>
    <row r="23" spans="1:9" ht="14.4">
      <c r="A23" s="163"/>
      <c r="B23" s="163"/>
      <c r="C23" s="163"/>
      <c r="D23" s="106" t="s">
        <v>26</v>
      </c>
      <c r="E23" s="261">
        <f t="shared" si="1"/>
        <v>0</v>
      </c>
      <c r="F23" s="163"/>
    </row>
    <row r="24" spans="1:9" ht="14.4">
      <c r="A24" s="163"/>
      <c r="B24" s="163"/>
      <c r="C24" s="163"/>
      <c r="D24" s="106" t="s">
        <v>27</v>
      </c>
      <c r="E24" s="261">
        <f t="shared" si="1"/>
        <v>0</v>
      </c>
      <c r="F24" s="163"/>
    </row>
    <row r="25" spans="1:9" ht="14.4">
      <c r="A25" s="163"/>
      <c r="B25" s="163"/>
      <c r="C25" s="163"/>
      <c r="D25" s="106" t="s">
        <v>28</v>
      </c>
      <c r="E25" s="261">
        <f t="shared" si="1"/>
        <v>0</v>
      </c>
      <c r="F25" s="163"/>
    </row>
    <row r="26" spans="1:9" ht="14.4">
      <c r="A26" s="163"/>
      <c r="B26" s="163"/>
      <c r="C26" s="163"/>
      <c r="D26" s="106" t="s">
        <v>29</v>
      </c>
      <c r="E26" s="261">
        <f t="shared" si="1"/>
        <v>0</v>
      </c>
      <c r="F26" s="163"/>
    </row>
    <row r="27" spans="1:9" ht="14.4">
      <c r="D27" s="372" t="s">
        <v>7</v>
      </c>
      <c r="E27" s="261">
        <f t="shared" si="1"/>
        <v>0</v>
      </c>
    </row>
    <row r="29" spans="1:9" ht="79.2">
      <c r="A29" s="370" t="s">
        <v>203</v>
      </c>
      <c r="B29" s="370" t="s">
        <v>204</v>
      </c>
      <c r="C29" s="260" t="s">
        <v>205</v>
      </c>
      <c r="D29" s="66" t="s">
        <v>89</v>
      </c>
      <c r="E29" s="371" t="s">
        <v>206</v>
      </c>
      <c r="F29" s="98" t="s">
        <v>95</v>
      </c>
    </row>
    <row r="30" spans="1:9" ht="14.4">
      <c r="A30" s="183"/>
      <c r="B30" s="184"/>
      <c r="C30" s="185">
        <v>30</v>
      </c>
      <c r="D30" s="106" t="s">
        <v>20</v>
      </c>
      <c r="E30" s="374">
        <f>'Enter Data'!D17</f>
        <v>0</v>
      </c>
      <c r="F30" s="375">
        <f>($C$30*E30)/(60)/(6.5)</f>
        <v>0</v>
      </c>
    </row>
    <row r="31" spans="1:9" ht="14.4">
      <c r="A31" s="154"/>
      <c r="B31" s="154"/>
      <c r="C31" s="57"/>
      <c r="D31" s="106" t="s">
        <v>21</v>
      </c>
      <c r="E31" s="374">
        <f>'Enter Data'!D18</f>
        <v>0</v>
      </c>
      <c r="F31" s="375">
        <f t="shared" ref="F31:F40" si="2">($C$30*E31)/(60)/(6.5)</f>
        <v>0</v>
      </c>
      <c r="H31" s="312" t="s">
        <v>207</v>
      </c>
      <c r="I31" s="313">
        <f>F14</f>
        <v>0</v>
      </c>
    </row>
    <row r="32" spans="1:9" ht="14.4">
      <c r="A32" s="154"/>
      <c r="B32" s="154"/>
      <c r="C32" s="9"/>
      <c r="D32" s="106" t="s">
        <v>22</v>
      </c>
      <c r="E32" s="374">
        <f>'Enter Data'!D19</f>
        <v>0</v>
      </c>
      <c r="F32" s="375">
        <f t="shared" si="2"/>
        <v>0</v>
      </c>
      <c r="H32" s="312" t="s">
        <v>208</v>
      </c>
      <c r="I32" s="313">
        <f>F40</f>
        <v>0</v>
      </c>
    </row>
    <row r="33" spans="1:6" ht="14.4">
      <c r="A33" s="154"/>
      <c r="B33" s="154"/>
      <c r="C33" s="9"/>
      <c r="D33" s="106" t="s">
        <v>23</v>
      </c>
      <c r="E33" s="374">
        <f>'Enter Data'!D20</f>
        <v>0</v>
      </c>
      <c r="F33" s="375">
        <f t="shared" si="2"/>
        <v>0</v>
      </c>
    </row>
    <row r="34" spans="1:6" ht="14.4">
      <c r="A34" s="154"/>
      <c r="B34" s="154"/>
      <c r="C34" s="9"/>
      <c r="D34" s="106" t="s">
        <v>24</v>
      </c>
      <c r="E34" s="374">
        <f>'Enter Data'!D21</f>
        <v>0</v>
      </c>
      <c r="F34" s="375">
        <f t="shared" si="2"/>
        <v>0</v>
      </c>
    </row>
    <row r="35" spans="1:6" ht="14.4">
      <c r="A35" s="154"/>
      <c r="B35" s="154"/>
      <c r="C35" s="9"/>
      <c r="D35" s="106" t="s">
        <v>25</v>
      </c>
      <c r="E35" s="374">
        <f>'Enter Data'!D22</f>
        <v>0</v>
      </c>
      <c r="F35" s="375">
        <f t="shared" si="2"/>
        <v>0</v>
      </c>
    </row>
    <row r="36" spans="1:6" ht="14.4">
      <c r="A36" s="154"/>
      <c r="B36" s="154"/>
      <c r="C36" s="9"/>
      <c r="D36" s="106" t="s">
        <v>26</v>
      </c>
      <c r="E36" s="374">
        <f>'Enter Data'!D23</f>
        <v>0</v>
      </c>
      <c r="F36" s="375">
        <f t="shared" si="2"/>
        <v>0</v>
      </c>
    </row>
    <row r="37" spans="1:6" ht="14.4">
      <c r="A37" s="154"/>
      <c r="B37" s="154"/>
      <c r="C37" s="9"/>
      <c r="D37" s="106" t="s">
        <v>27</v>
      </c>
      <c r="E37" s="374">
        <f>'Enter Data'!D24</f>
        <v>0</v>
      </c>
      <c r="F37" s="375">
        <f t="shared" si="2"/>
        <v>0</v>
      </c>
    </row>
    <row r="38" spans="1:6" ht="14.4">
      <c r="A38" s="154"/>
      <c r="B38" s="154"/>
      <c r="C38" s="9"/>
      <c r="D38" s="106" t="s">
        <v>28</v>
      </c>
      <c r="E38" s="374">
        <f>'Enter Data'!D25</f>
        <v>0</v>
      </c>
      <c r="F38" s="375">
        <f t="shared" si="2"/>
        <v>0</v>
      </c>
    </row>
    <row r="39" spans="1:6" ht="14.4">
      <c r="A39" s="154"/>
      <c r="B39" s="154"/>
      <c r="C39" s="9"/>
      <c r="D39" s="106" t="s">
        <v>29</v>
      </c>
      <c r="E39" s="374">
        <f>'Enter Data'!D26</f>
        <v>0</v>
      </c>
      <c r="F39" s="375">
        <f t="shared" si="2"/>
        <v>0</v>
      </c>
    </row>
    <row r="40" spans="1:6" ht="14.4">
      <c r="A40" s="163"/>
      <c r="B40" s="163"/>
      <c r="D40" s="372" t="s">
        <v>7</v>
      </c>
      <c r="E40" s="373">
        <f>'Enter Data'!D16</f>
        <v>0</v>
      </c>
      <c r="F40" s="375">
        <f t="shared" si="2"/>
        <v>0</v>
      </c>
    </row>
    <row r="41" spans="1:6" ht="14.4">
      <c r="A41" s="163"/>
      <c r="B41" s="163"/>
      <c r="C41" s="163"/>
      <c r="D41" s="163"/>
      <c r="E41" s="163"/>
      <c r="F41" s="163"/>
    </row>
    <row r="42" spans="1:6" ht="14.4">
      <c r="A42" s="163"/>
      <c r="B42" s="163"/>
      <c r="C42" s="163"/>
      <c r="D42" s="149" t="s">
        <v>89</v>
      </c>
      <c r="E42" s="149" t="s">
        <v>96</v>
      </c>
      <c r="F42" s="163"/>
    </row>
    <row r="43" spans="1:6" ht="14.4">
      <c r="A43" s="163"/>
      <c r="B43" s="163"/>
      <c r="C43" s="163"/>
      <c r="D43" s="106" t="s">
        <v>20</v>
      </c>
      <c r="E43" s="261">
        <f t="shared" ref="E43:E52" si="3">F30</f>
        <v>0</v>
      </c>
      <c r="F43" s="163"/>
    </row>
    <row r="44" spans="1:6" ht="14.4">
      <c r="A44" s="163"/>
      <c r="B44" s="163"/>
      <c r="C44" s="163"/>
      <c r="D44" s="106" t="s">
        <v>21</v>
      </c>
      <c r="E44" s="261">
        <f t="shared" si="3"/>
        <v>0</v>
      </c>
      <c r="F44" s="163"/>
    </row>
    <row r="45" spans="1:6" ht="14.4">
      <c r="A45" s="163"/>
      <c r="B45" s="163"/>
      <c r="C45" s="163"/>
      <c r="D45" s="106" t="s">
        <v>22</v>
      </c>
      <c r="E45" s="261">
        <f t="shared" si="3"/>
        <v>0</v>
      </c>
      <c r="F45" s="163"/>
    </row>
    <row r="46" spans="1:6" ht="14.4">
      <c r="A46" s="163"/>
      <c r="B46" s="163"/>
      <c r="C46" s="163"/>
      <c r="D46" s="106" t="s">
        <v>23</v>
      </c>
      <c r="E46" s="261">
        <f t="shared" si="3"/>
        <v>0</v>
      </c>
      <c r="F46" s="163"/>
    </row>
    <row r="47" spans="1:6" ht="14.4">
      <c r="A47" s="163"/>
      <c r="B47" s="163"/>
      <c r="C47" s="163"/>
      <c r="D47" s="106" t="s">
        <v>24</v>
      </c>
      <c r="E47" s="261">
        <f t="shared" si="3"/>
        <v>0</v>
      </c>
      <c r="F47" s="163"/>
    </row>
    <row r="48" spans="1:6" ht="14.4">
      <c r="A48" s="163"/>
      <c r="B48" s="163"/>
      <c r="C48" s="163"/>
      <c r="D48" s="106" t="s">
        <v>25</v>
      </c>
      <c r="E48" s="261">
        <f t="shared" si="3"/>
        <v>0</v>
      </c>
      <c r="F48" s="163"/>
    </row>
    <row r="49" spans="1:6" ht="14.4">
      <c r="A49" s="163"/>
      <c r="B49" s="163"/>
      <c r="C49" s="163"/>
      <c r="D49" s="106" t="s">
        <v>26</v>
      </c>
      <c r="E49" s="261">
        <f t="shared" si="3"/>
        <v>0</v>
      </c>
      <c r="F49" s="163"/>
    </row>
    <row r="50" spans="1:6" ht="14.4">
      <c r="A50" s="163"/>
      <c r="B50" s="163"/>
      <c r="C50" s="163"/>
      <c r="D50" s="106" t="s">
        <v>27</v>
      </c>
      <c r="E50" s="261">
        <f t="shared" si="3"/>
        <v>0</v>
      </c>
      <c r="F50" s="163"/>
    </row>
    <row r="51" spans="1:6" ht="14.4">
      <c r="A51" s="163"/>
      <c r="B51" s="163"/>
      <c r="C51" s="163"/>
      <c r="D51" s="106" t="s">
        <v>28</v>
      </c>
      <c r="E51" s="261">
        <f t="shared" si="3"/>
        <v>0</v>
      </c>
      <c r="F51" s="163"/>
    </row>
    <row r="52" spans="1:6" ht="14.4">
      <c r="A52" s="163"/>
      <c r="B52" s="163"/>
      <c r="C52" s="163"/>
      <c r="D52" s="106" t="s">
        <v>29</v>
      </c>
      <c r="E52" s="261">
        <f t="shared" si="3"/>
        <v>0</v>
      </c>
      <c r="F52" s="16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Start Here</vt:lpstr>
      <vt:lpstr>Year at a Glance</vt:lpstr>
      <vt:lpstr>Decision Making Guide</vt:lpstr>
      <vt:lpstr>Enter Data</vt:lpstr>
      <vt:lpstr>AP 100</vt:lpstr>
      <vt:lpstr>Risk Rates</vt:lpstr>
      <vt:lpstr>Risk Ratio</vt:lpstr>
      <vt:lpstr>Type &amp; Location</vt:lpstr>
      <vt:lpstr>Time Lost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Lohrmann</dc:creator>
  <cp:lastModifiedBy>Sharon Lohrmann</cp:lastModifiedBy>
  <dcterms:created xsi:type="dcterms:W3CDTF">2026-05-31T19:37:11Z</dcterms:created>
  <dcterms:modified xsi:type="dcterms:W3CDTF">2026-08-01T10:15:33Z</dcterms:modified>
</cp:coreProperties>
</file>